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'стр.4-7'!$A$1:$E$253</definedName>
  </definedNames>
  <calcPr fullCalcOnLoad="1"/>
</workbook>
</file>

<file path=xl/sharedStrings.xml><?xml version="1.0" encoding="utf-8"?>
<sst xmlns="http://schemas.openxmlformats.org/spreadsheetml/2006/main" count="382" uniqueCount="223">
  <si>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</si>
  <si>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</si>
  <si>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</si>
  <si>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</si>
  <si>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</si>
  <si>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</si>
  <si>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</si>
  <si>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</si>
  <si>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</si>
  <si>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</si>
  <si>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</si>
  <si>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</si>
  <si>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</si>
  <si>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</si>
  <si>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</si>
  <si>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</si>
  <si>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</si>
  <si>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</si>
  <si>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</si>
  <si>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</si>
  <si>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</si>
  <si>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</si>
  <si>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</si>
  <si>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</si>
  <si>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</si>
  <si>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</si>
  <si>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</si>
  <si>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</si>
  <si>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</si>
  <si>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</si>
  <si>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</si>
  <si>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</si>
  <si>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</si>
  <si>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</si>
  <si>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</si>
  <si>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</si>
  <si>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</si>
  <si>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</si>
  <si>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</si>
  <si>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</si>
  <si>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</si>
  <si>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</si>
  <si>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</si>
  <si>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</si>
  <si>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</si>
  <si>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</si>
  <si>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</si>
  <si>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</si>
  <si>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</si>
  <si>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</si>
  <si>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</si>
  <si>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</si>
  <si>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</si>
  <si>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</si>
  <si>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</si>
  <si>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</si>
  <si>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</si>
  <si>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</si>
  <si>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</si>
  <si>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</si>
  <si>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</si>
  <si>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</si>
  <si>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</si>
  <si>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</si>
  <si>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</si>
  <si>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</si>
  <si>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</si>
  <si>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</si>
  <si>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</si>
  <si>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</si>
  <si>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</si>
  <si>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</si>
  <si>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</si>
  <si>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</si>
  <si>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</si>
  <si>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</si>
  <si>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</si>
  <si>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</si>
  <si>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</si>
  <si>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</si>
  <si>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</si>
  <si>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</si>
  <si>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</si>
  <si>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</si>
  <si>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</si>
  <si>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</si>
  <si>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</si>
  <si>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</si>
  <si>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</si>
  <si>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</si>
  <si>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</si>
  <si>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</si>
  <si>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</si>
  <si>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</si>
  <si>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</si>
  <si>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</si>
  <si>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</si>
  <si>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</si>
  <si>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</si>
  <si>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</si>
  <si>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</si>
  <si>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</si>
  <si>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</si>
  <si>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</si>
  <si>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</si>
  <si>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</si>
  <si>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</si>
  <si>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</si>
  <si>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</si>
  <si>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</si>
  <si>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</si>
  <si>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</si>
  <si>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</si>
  <si>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</si>
  <si>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</si>
  <si>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</si>
  <si>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</si>
  <si>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</si>
  <si>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</si>
  <si>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</si>
  <si>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</si>
  <si>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</si>
  <si>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</si>
  <si>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</si>
  <si>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</si>
  <si>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</si>
  <si>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</si>
  <si>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</si>
  <si>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</si>
  <si>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</si>
  <si>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</si>
  <si>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</si>
  <si>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</si>
  <si>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</si>
  <si>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</si>
  <si>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</si>
  <si>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</si>
  <si>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…</t>
  </si>
  <si>
    <t>05.01.612</t>
  </si>
  <si>
    <t>Субсидии бюджетным учреждениям на иные цели зас счет федеральных средств</t>
  </si>
  <si>
    <t>05.04.612</t>
  </si>
  <si>
    <t>Ежемесячное денежное вознаграждение за классное руководство</t>
  </si>
  <si>
    <t>Субсидии на выплату пособий и компенсаций за счет средств Пензенской области</t>
  </si>
  <si>
    <t>05.10.321</t>
  </si>
  <si>
    <t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</si>
  <si>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>04.02.000</t>
  </si>
  <si>
    <t>Аренда</t>
  </si>
  <si>
    <t>Поступление финансовых активов, всего</t>
  </si>
  <si>
    <t>Руководитель муниципального бюджетного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</si>
  <si>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</si>
  <si>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</si>
  <si>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</si>
  <si>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</si>
  <si>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</si>
  <si>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</si>
  <si>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>тел.</t>
  </si>
  <si>
    <t>муниципальное бюджетное общеобразовательное учреждение средняя общеобразовательная школа № 36 г.Пензы</t>
  </si>
  <si>
    <t>5835004276</t>
  </si>
  <si>
    <t>583501001</t>
  </si>
  <si>
    <t>Управление образования города Пензы</t>
  </si>
  <si>
    <t>г.Пенза ул.Собинова 6</t>
  </si>
  <si>
    <t>Услуга № 1 Платные услуги</t>
  </si>
  <si>
    <t>Начальник Упр.образования города Пензы</t>
  </si>
  <si>
    <t>Голодяев Ю.А.</t>
  </si>
  <si>
    <t>(автономного) учреждения (подразделения)                                       Сафронова Е.Г.</t>
  </si>
  <si>
    <t>(автономного) учреждения (подразделения)                                               Махаева Н.В.</t>
  </si>
  <si>
    <t>04 02 000</t>
  </si>
  <si>
    <t>05.04.611</t>
  </si>
  <si>
    <t>04.04.611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</si>
  <si>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</si>
  <si>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</si>
  <si>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на организацию отдыха детей в лагерях с дневным пребыванием</t>
  </si>
  <si>
    <t>05.10.612</t>
  </si>
  <si>
    <t>04.04.000</t>
  </si>
  <si>
    <t>Субвенция на исполнение отдельных гос.полномочий по осуществлению денежных выплат молодым специалистам</t>
  </si>
  <si>
    <t>Услуга № 3 Лагерь</t>
  </si>
  <si>
    <t>04.04.00.</t>
  </si>
  <si>
    <t>04.00. 000</t>
  </si>
  <si>
    <t>383</t>
  </si>
  <si>
    <t>05 01 611</t>
  </si>
  <si>
    <t>05.01.611</t>
  </si>
  <si>
    <t>S333</t>
  </si>
  <si>
    <t>Расходы на создание условий для предоставления общедоступного и бесплатного общего образования</t>
  </si>
  <si>
    <t>Приносящая доход деятельность</t>
  </si>
  <si>
    <t>Расходы на обеспечение обучающихся 1-11 классов горячим питанием</t>
  </si>
  <si>
    <t>Расходы на мероприятия по выполнению наказов избирателей,поступивших депутатам Пензенской городской Думы по учреждениям образования.</t>
  </si>
  <si>
    <t>Услуга №2 Возмещение коммунальных услуг</t>
  </si>
  <si>
    <t xml:space="preserve"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общеобразовательных организаций . </t>
  </si>
  <si>
    <t>Расходы на обеспечение обучающихся 1-11 классов горячим питанием .Кредиторская задолженность.</t>
  </si>
  <si>
    <t>Расходы на мероприятия по выполнению наказов избирателей, поступивших депутатам Пензенской городской Думы по учреждениям образования</t>
  </si>
  <si>
    <t>9990021150</t>
  </si>
  <si>
    <t/>
  </si>
  <si>
    <t>1210376210</t>
  </si>
  <si>
    <t>Приведение зданий,сооружений,территории и МТБ учреждений общего и дополнительного образования в соответствие с современными нормами.</t>
  </si>
  <si>
    <t>Исполнение судебных решений.</t>
  </si>
  <si>
    <t>Лагерь</t>
  </si>
  <si>
    <t xml:space="preserve"> Аренда</t>
  </si>
  <si>
    <t>19</t>
  </si>
  <si>
    <t>Социальные пособия</t>
  </si>
  <si>
    <t>Увеличение стоимости стройматериалов</t>
  </si>
  <si>
    <t>Увеличение стоимости оборотных материалов</t>
  </si>
  <si>
    <t>Увеличение стоимости  материалов однократного применения</t>
  </si>
  <si>
    <t>Расходы по проведению мероприятий по антитеррористической защищенности</t>
  </si>
  <si>
    <t>Работы, услуги для целей кап.вложений</t>
  </si>
  <si>
    <t>Увеличение стоимости оборотных запасов</t>
  </si>
  <si>
    <t>Увеличение стоимости оборотных материалов однократного применения</t>
  </si>
  <si>
    <t>Увеличение стоимости строительных материалов</t>
  </si>
  <si>
    <t>Налоги,пошлины,сборы</t>
  </si>
  <si>
    <t>Платные услуги</t>
  </si>
  <si>
    <t>Исполнение судебных решений</t>
  </si>
  <si>
    <t xml:space="preserve">Иные выплаты </t>
  </si>
  <si>
    <t>Расходы на создание условий для предоставление общедоступного и бесплатного общего образования</t>
  </si>
  <si>
    <t>Иные выплаты текущего характера</t>
  </si>
  <si>
    <t>Увеличение стоимости мягкого инвентаря</t>
  </si>
  <si>
    <t>S356</t>
  </si>
  <si>
    <t>S345</t>
  </si>
  <si>
    <t>12123S1070</t>
  </si>
  <si>
    <t>S273</t>
  </si>
  <si>
    <t>Иные выплаты</t>
  </si>
  <si>
    <t>Уплата иных платежей</t>
  </si>
  <si>
    <t>декабря</t>
  </si>
  <si>
    <t>10</t>
  </si>
  <si>
    <t>10.12.2019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</si>
</sst>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2"/>
      <name val="Arial Cyr"/>
      <family val="0"/>
    </font>
    <font>
      <i/>
      <sz val="12"/>
      <name val="Calibri"/>
      <family val="2"/>
    </font>
    <font>
      <sz val="9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>
      <alignment horizontal="left" vertical="top" wrapText="1"/>
      <protection/>
    </xf>
    <xf numFmtId="49" fontId="49" fillId="20" borderId="1">
      <alignment horizontal="center" vertical="top" shrinkToFit="1"/>
      <protection/>
    </xf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0" fillId="27" borderId="2" applyNumberFormat="0" applyAlignment="0" applyProtection="0"/>
    <xf numFmtId="0" fontId="51" fillId="28" borderId="3" applyNumberFormat="0" applyAlignment="0" applyProtection="0"/>
    <xf numFmtId="0" fontId="5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47" fillId="0" borderId="0">
      <alignment/>
      <protection/>
    </xf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14" xfId="54" applyFont="1" applyBorder="1" applyAlignment="1">
      <alignment horizontal="center" vertical="top" wrapText="1"/>
      <protection/>
    </xf>
    <xf numFmtId="0" fontId="10" fillId="0" borderId="14" xfId="54" applyFont="1" applyBorder="1" applyAlignment="1">
      <alignment vertical="top" wrapText="1"/>
      <protection/>
    </xf>
    <xf numFmtId="0" fontId="5" fillId="0" borderId="14" xfId="54" applyFont="1" applyBorder="1" applyAlignment="1">
      <alignment vertical="top" wrapText="1"/>
      <protection/>
    </xf>
    <xf numFmtId="0" fontId="9" fillId="0" borderId="14" xfId="54" applyFont="1" applyBorder="1" applyAlignment="1">
      <alignment horizontal="center" vertical="top" wrapText="1"/>
      <protection/>
    </xf>
    <xf numFmtId="0" fontId="5" fillId="0" borderId="14" xfId="54" applyFont="1" applyBorder="1">
      <alignment/>
      <protection/>
    </xf>
    <xf numFmtId="0" fontId="10" fillId="0" borderId="14" xfId="54" applyFont="1" applyBorder="1" applyAlignment="1">
      <alignment horizontal="center" wrapText="1"/>
      <protection/>
    </xf>
    <xf numFmtId="0" fontId="10" fillId="0" borderId="14" xfId="54" applyFont="1" applyBorder="1" applyAlignment="1">
      <alignment horizontal="center"/>
      <protection/>
    </xf>
    <xf numFmtId="0" fontId="11" fillId="0" borderId="14" xfId="54" applyFont="1" applyBorder="1" applyAlignment="1">
      <alignment horizontal="center"/>
      <protection/>
    </xf>
    <xf numFmtId="0" fontId="10" fillId="0" borderId="15" xfId="54" applyFont="1" applyBorder="1" applyAlignment="1">
      <alignment horizontal="center" vertical="top" wrapText="1"/>
      <protection/>
    </xf>
    <xf numFmtId="0" fontId="12" fillId="0" borderId="16" xfId="54" applyFont="1" applyBorder="1" applyAlignment="1">
      <alignment horizontal="center" vertical="top" wrapText="1"/>
      <protection/>
    </xf>
    <xf numFmtId="0" fontId="10" fillId="0" borderId="17" xfId="54" applyFont="1" applyBorder="1" applyAlignment="1">
      <alignment vertical="top" wrapText="1"/>
      <protection/>
    </xf>
    <xf numFmtId="0" fontId="11" fillId="0" borderId="17" xfId="54" applyFont="1" applyBorder="1" applyAlignment="1">
      <alignment vertical="top" wrapText="1"/>
      <protection/>
    </xf>
    <xf numFmtId="0" fontId="5" fillId="0" borderId="18" xfId="54" applyFont="1" applyBorder="1" applyAlignment="1">
      <alignment vertical="top" wrapText="1"/>
      <protection/>
    </xf>
    <xf numFmtId="0" fontId="10" fillId="0" borderId="18" xfId="54" applyFont="1" applyBorder="1" applyAlignment="1">
      <alignment horizontal="center" vertical="top" wrapText="1"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34" borderId="17" xfId="54" applyFont="1" applyFill="1" applyBorder="1" applyAlignment="1">
      <alignment vertical="top" wrapText="1"/>
      <protection/>
    </xf>
    <xf numFmtId="0" fontId="10" fillId="34" borderId="14" xfId="54" applyFont="1" applyFill="1" applyBorder="1" applyAlignment="1">
      <alignment horizontal="center" vertical="top" wrapText="1"/>
      <protection/>
    </xf>
    <xf numFmtId="0" fontId="5" fillId="34" borderId="14" xfId="54" applyFont="1" applyFill="1" applyBorder="1" applyAlignment="1">
      <alignment vertical="top" wrapText="1"/>
      <protection/>
    </xf>
    <xf numFmtId="0" fontId="5" fillId="34" borderId="14" xfId="54" applyFont="1" applyFill="1" applyBorder="1">
      <alignment/>
      <protection/>
    </xf>
    <xf numFmtId="0" fontId="10" fillId="34" borderId="14" xfId="54" applyFont="1" applyFill="1" applyBorder="1" applyAlignment="1">
      <alignment horizontal="center" wrapText="1"/>
      <protection/>
    </xf>
    <xf numFmtId="0" fontId="8" fillId="34" borderId="17" xfId="54" applyFont="1" applyFill="1" applyBorder="1" applyAlignment="1">
      <alignment wrapText="1"/>
      <protection/>
    </xf>
    <xf numFmtId="0" fontId="9" fillId="34" borderId="14" xfId="54" applyFont="1" applyFill="1" applyBorder="1" applyAlignment="1">
      <alignment horizontal="center" vertical="top" wrapText="1"/>
      <protection/>
    </xf>
    <xf numFmtId="0" fontId="15" fillId="35" borderId="19" xfId="0" applyFont="1" applyFill="1" applyBorder="1" applyAlignment="1">
      <alignment horizontal="left" vertical="top" wrapText="1"/>
    </xf>
    <xf numFmtId="0" fontId="16" fillId="35" borderId="19" xfId="0" applyFont="1" applyFill="1" applyBorder="1" applyAlignment="1">
      <alignment horizontal="left" vertical="top" wrapText="1"/>
    </xf>
    <xf numFmtId="0" fontId="10" fillId="36" borderId="17" xfId="54" applyFont="1" applyFill="1" applyBorder="1" applyAlignment="1">
      <alignment vertical="top" wrapText="1"/>
      <protection/>
    </xf>
    <xf numFmtId="0" fontId="5" fillId="36" borderId="14" xfId="54" applyFont="1" applyFill="1" applyBorder="1" applyAlignment="1">
      <alignment vertical="top" wrapText="1"/>
      <protection/>
    </xf>
    <xf numFmtId="0" fontId="10" fillId="36" borderId="14" xfId="54" applyFont="1" applyFill="1" applyBorder="1" applyAlignment="1">
      <alignment horizontal="center" vertical="top" wrapText="1"/>
      <protection/>
    </xf>
    <xf numFmtId="0" fontId="9" fillId="36" borderId="14" xfId="54" applyFont="1" applyFill="1" applyBorder="1" applyAlignment="1">
      <alignment horizontal="center" vertical="top" wrapText="1"/>
      <protection/>
    </xf>
    <xf numFmtId="0" fontId="5" fillId="36" borderId="14" xfId="54" applyFont="1" applyFill="1" applyBorder="1">
      <alignment/>
      <protection/>
    </xf>
    <xf numFmtId="0" fontId="10" fillId="36" borderId="14" xfId="54" applyFont="1" applyFill="1" applyBorder="1" applyAlignment="1">
      <alignment horizontal="center" wrapText="1"/>
      <protection/>
    </xf>
    <xf numFmtId="0" fontId="5" fillId="37" borderId="14" xfId="54" applyFont="1" applyFill="1" applyBorder="1" applyAlignment="1">
      <alignment vertical="top" wrapText="1"/>
      <protection/>
    </xf>
    <xf numFmtId="0" fontId="8" fillId="36" borderId="17" xfId="54" applyFont="1" applyFill="1" applyBorder="1" applyAlignment="1">
      <alignment wrapText="1"/>
      <protection/>
    </xf>
    <xf numFmtId="0" fontId="11" fillId="0" borderId="17" xfId="54" applyFont="1" applyFill="1" applyBorder="1" applyAlignment="1">
      <alignment vertical="top" wrapText="1"/>
      <protection/>
    </xf>
    <xf numFmtId="0" fontId="5" fillId="0" borderId="14" xfId="54" applyFont="1" applyFill="1" applyBorder="1">
      <alignment/>
      <protection/>
    </xf>
    <xf numFmtId="0" fontId="10" fillId="0" borderId="14" xfId="54" applyFont="1" applyFill="1" applyBorder="1" applyAlignment="1">
      <alignment horizontal="center" wrapText="1"/>
      <protection/>
    </xf>
    <xf numFmtId="0" fontId="10" fillId="37" borderId="17" xfId="54" applyFont="1" applyFill="1" applyBorder="1" applyAlignment="1">
      <alignment vertical="top" wrapText="1"/>
      <protection/>
    </xf>
    <xf numFmtId="0" fontId="10" fillId="37" borderId="14" xfId="54" applyFont="1" applyFill="1" applyBorder="1" applyAlignment="1">
      <alignment horizontal="center" vertical="top" wrapText="1"/>
      <protection/>
    </xf>
    <xf numFmtId="0" fontId="10" fillId="38" borderId="17" xfId="54" applyFont="1" applyFill="1" applyBorder="1" applyAlignment="1">
      <alignment vertical="top" wrapText="1"/>
      <protection/>
    </xf>
    <xf numFmtId="0" fontId="5" fillId="38" borderId="14" xfId="54" applyFont="1" applyFill="1" applyBorder="1" applyAlignment="1">
      <alignment vertical="top" wrapText="1"/>
      <protection/>
    </xf>
    <xf numFmtId="0" fontId="10" fillId="38" borderId="14" xfId="54" applyFont="1" applyFill="1" applyBorder="1" applyAlignment="1">
      <alignment horizontal="center" vertical="top" wrapText="1"/>
      <protection/>
    </xf>
    <xf numFmtId="0" fontId="10" fillId="38" borderId="17" xfId="54" applyFont="1" applyFill="1" applyBorder="1" applyAlignment="1">
      <alignment wrapText="1"/>
      <protection/>
    </xf>
    <xf numFmtId="0" fontId="18" fillId="0" borderId="17" xfId="54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11" fillId="0" borderId="0" xfId="54" applyFont="1" applyBorder="1" applyAlignment="1">
      <alignment vertical="top" wrapText="1"/>
      <protection/>
    </xf>
    <xf numFmtId="0" fontId="18" fillId="0" borderId="17" xfId="54" applyFont="1" applyBorder="1" applyAlignment="1">
      <alignment vertical="top"/>
      <protection/>
    </xf>
    <xf numFmtId="0" fontId="18" fillId="0" borderId="17" xfId="54" applyFont="1" applyFill="1" applyBorder="1" applyAlignment="1">
      <alignment vertical="top" wrapText="1"/>
      <protection/>
    </xf>
    <xf numFmtId="0" fontId="19" fillId="0" borderId="17" xfId="54" applyFont="1" applyBorder="1" applyAlignment="1">
      <alignment vertical="top" wrapText="1"/>
      <protection/>
    </xf>
    <xf numFmtId="0" fontId="18" fillId="0" borderId="20" xfId="54" applyFont="1" applyBorder="1" applyAlignment="1">
      <alignment vertical="top" wrapText="1"/>
      <protection/>
    </xf>
    <xf numFmtId="0" fontId="20" fillId="0" borderId="0" xfId="0" applyFont="1" applyAlignment="1">
      <alignment/>
    </xf>
    <xf numFmtId="0" fontId="5" fillId="36" borderId="14" xfId="54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37" borderId="14" xfId="54" applyFont="1" applyFill="1" applyBorder="1" applyAlignment="1">
      <alignment horizontal="center" vertical="top" wrapText="1"/>
      <protection/>
    </xf>
    <xf numFmtId="0" fontId="14" fillId="37" borderId="17" xfId="54" applyFont="1" applyFill="1" applyBorder="1" applyAlignment="1">
      <alignment vertical="top" wrapText="1"/>
      <protection/>
    </xf>
    <xf numFmtId="0" fontId="17" fillId="37" borderId="14" xfId="54" applyFont="1" applyFill="1" applyBorder="1">
      <alignment/>
      <protection/>
    </xf>
    <xf numFmtId="0" fontId="16" fillId="34" borderId="19" xfId="0" applyFont="1" applyFill="1" applyBorder="1" applyAlignment="1">
      <alignment horizontal="left" vertical="top" wrapText="1"/>
    </xf>
    <xf numFmtId="4" fontId="10" fillId="0" borderId="21" xfId="54" applyNumberFormat="1" applyFont="1" applyBorder="1" applyAlignment="1">
      <alignment horizontal="center" vertical="top" wrapText="1"/>
      <protection/>
    </xf>
    <xf numFmtId="4" fontId="10" fillId="37" borderId="22" xfId="54" applyNumberFormat="1" applyFont="1" applyFill="1" applyBorder="1" applyAlignment="1">
      <alignment horizontal="right" vertical="top" wrapText="1"/>
      <protection/>
    </xf>
    <xf numFmtId="4" fontId="10" fillId="0" borderId="22" xfId="54" applyNumberFormat="1" applyFont="1" applyBorder="1" applyAlignment="1">
      <alignment vertical="top" wrapText="1"/>
      <protection/>
    </xf>
    <xf numFmtId="4" fontId="10" fillId="38" borderId="22" xfId="54" applyNumberFormat="1" applyFont="1" applyFill="1" applyBorder="1" applyAlignment="1">
      <alignment horizontal="right" vertical="top" wrapText="1"/>
      <protection/>
    </xf>
    <xf numFmtId="4" fontId="10" fillId="36" borderId="22" xfId="54" applyNumberFormat="1" applyFont="1" applyFill="1" applyBorder="1" applyAlignment="1">
      <alignment vertical="top" wrapText="1"/>
      <protection/>
    </xf>
    <xf numFmtId="4" fontId="10" fillId="0" borderId="22" xfId="54" applyNumberFormat="1" applyFont="1" applyFill="1" applyBorder="1" applyAlignment="1">
      <alignment vertical="top" wrapText="1"/>
      <protection/>
    </xf>
    <xf numFmtId="4" fontId="10" fillId="0" borderId="22" xfId="54" applyNumberFormat="1" applyFont="1" applyBorder="1" applyAlignment="1">
      <alignment horizontal="right" vertical="top" wrapText="1"/>
      <protection/>
    </xf>
    <xf numFmtId="4" fontId="10" fillId="34" borderId="22" xfId="54" applyNumberFormat="1" applyFont="1" applyFill="1" applyBorder="1" applyAlignment="1">
      <alignment vertical="top" wrapText="1"/>
      <protection/>
    </xf>
    <xf numFmtId="4" fontId="10" fillId="0" borderId="22" xfId="54" applyNumberFormat="1" applyFont="1" applyFill="1" applyBorder="1" applyAlignment="1">
      <alignment horizontal="right" vertical="top" wrapText="1"/>
      <protection/>
    </xf>
    <xf numFmtId="4" fontId="7" fillId="36" borderId="22" xfId="54" applyNumberFormat="1" applyFont="1" applyFill="1" applyBorder="1" applyAlignment="1">
      <alignment horizontal="right" vertical="top" wrapText="1"/>
      <protection/>
    </xf>
    <xf numFmtId="4" fontId="10" fillId="34" borderId="22" xfId="54" applyNumberFormat="1" applyFont="1" applyFill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1" fillId="0" borderId="17" xfId="54" applyFont="1" applyBorder="1" applyAlignment="1">
      <alignment wrapText="1"/>
      <protection/>
    </xf>
    <xf numFmtId="4" fontId="10" fillId="0" borderId="22" xfId="54" applyNumberFormat="1" applyFont="1" applyFill="1" applyBorder="1" applyAlignment="1">
      <alignment horizontal="right" wrapText="1"/>
      <protection/>
    </xf>
    <xf numFmtId="0" fontId="10" fillId="0" borderId="17" xfId="54" applyFont="1" applyFill="1" applyBorder="1" applyAlignment="1">
      <alignment vertical="top" wrapText="1"/>
      <protection/>
    </xf>
    <xf numFmtId="0" fontId="5" fillId="0" borderId="14" xfId="54" applyFont="1" applyFill="1" applyBorder="1" applyAlignment="1">
      <alignment vertical="top" wrapText="1"/>
      <protection/>
    </xf>
    <xf numFmtId="0" fontId="10" fillId="0" borderId="14" xfId="54" applyFont="1" applyFill="1" applyBorder="1" applyAlignment="1">
      <alignment horizontal="center" vertical="top" wrapText="1"/>
      <protection/>
    </xf>
    <xf numFmtId="0" fontId="15" fillId="36" borderId="19" xfId="0" applyFont="1" applyFill="1" applyBorder="1" applyAlignment="1">
      <alignment horizontal="left" vertical="top" wrapText="1"/>
    </xf>
    <xf numFmtId="0" fontId="24" fillId="36" borderId="14" xfId="54" applyFont="1" applyFill="1" applyBorder="1" applyAlignment="1">
      <alignment vertical="top" wrapText="1"/>
      <protection/>
    </xf>
    <xf numFmtId="4" fontId="7" fillId="36" borderId="22" xfId="54" applyNumberFormat="1" applyFont="1" applyFill="1" applyBorder="1" applyAlignment="1">
      <alignment horizontal="right" wrapText="1"/>
      <protection/>
    </xf>
    <xf numFmtId="0" fontId="9" fillId="36" borderId="14" xfId="54" applyFont="1" applyFill="1" applyBorder="1" applyAlignment="1">
      <alignment horizontal="center" wrapText="1"/>
      <protection/>
    </xf>
    <xf numFmtId="0" fontId="7" fillId="36" borderId="17" xfId="54" applyFont="1" applyFill="1" applyBorder="1" applyAlignment="1">
      <alignment vertical="top" wrapText="1"/>
      <protection/>
    </xf>
    <xf numFmtId="0" fontId="15" fillId="39" borderId="19" xfId="0" applyFont="1" applyFill="1" applyBorder="1" applyAlignment="1">
      <alignment horizontal="left" wrapText="1"/>
    </xf>
    <xf numFmtId="0" fontId="5" fillId="39" borderId="14" xfId="54" applyFont="1" applyFill="1" applyBorder="1">
      <alignment/>
      <protection/>
    </xf>
    <xf numFmtId="0" fontId="9" fillId="39" borderId="14" xfId="54" applyFont="1" applyFill="1" applyBorder="1" applyAlignment="1">
      <alignment horizontal="center" wrapText="1"/>
      <protection/>
    </xf>
    <xf numFmtId="4" fontId="7" fillId="39" borderId="22" xfId="54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25" fillId="37" borderId="14" xfId="54" applyFont="1" applyFill="1" applyBorder="1" applyAlignment="1">
      <alignment vertical="top" wrapText="1"/>
      <protection/>
    </xf>
    <xf numFmtId="0" fontId="25" fillId="0" borderId="14" xfId="54" applyFont="1" applyBorder="1" applyAlignment="1">
      <alignment vertical="top" wrapText="1"/>
      <protection/>
    </xf>
    <xf numFmtId="0" fontId="19" fillId="38" borderId="22" xfId="54" applyFont="1" applyFill="1" applyBorder="1" applyAlignment="1">
      <alignment vertical="top" wrapText="1"/>
      <protection/>
    </xf>
    <xf numFmtId="0" fontId="25" fillId="0" borderId="14" xfId="54" applyFont="1" applyFill="1" applyBorder="1" applyAlignment="1">
      <alignment vertical="top" wrapText="1"/>
      <protection/>
    </xf>
    <xf numFmtId="0" fontId="25" fillId="0" borderId="14" xfId="54" applyFont="1" applyFill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26" fillId="0" borderId="14" xfId="54" applyFont="1" applyBorder="1" applyAlignment="1">
      <alignment wrapText="1"/>
      <protection/>
    </xf>
    <xf numFmtId="0" fontId="25" fillId="36" borderId="14" xfId="54" applyFont="1" applyFill="1" applyBorder="1" applyAlignment="1">
      <alignment vertical="top" wrapText="1"/>
      <protection/>
    </xf>
    <xf numFmtId="0" fontId="25" fillId="38" borderId="14" xfId="54" applyFont="1" applyFill="1" applyBorder="1" applyAlignment="1">
      <alignment vertical="top" wrapText="1"/>
      <protection/>
    </xf>
    <xf numFmtId="0" fontId="26" fillId="0" borderId="14" xfId="54" applyFont="1" applyBorder="1" applyAlignment="1">
      <alignment vertical="top" wrapText="1"/>
      <protection/>
    </xf>
    <xf numFmtId="1" fontId="27" fillId="36" borderId="14" xfId="54" applyNumberFormat="1" applyFont="1" applyFill="1" applyBorder="1" applyAlignment="1">
      <alignment horizontal="center" vertical="top" wrapText="1"/>
      <protection/>
    </xf>
    <xf numFmtId="0" fontId="27" fillId="36" borderId="14" xfId="54" applyFont="1" applyFill="1" applyBorder="1" applyAlignment="1">
      <alignment horizontal="center" vertical="top" wrapText="1"/>
      <protection/>
    </xf>
    <xf numFmtId="0" fontId="27" fillId="0" borderId="14" xfId="54" applyFont="1" applyBorder="1" applyAlignment="1">
      <alignment horizontal="center" wrapText="1"/>
      <protection/>
    </xf>
    <xf numFmtId="0" fontId="26" fillId="34" borderId="14" xfId="54" applyFont="1" applyFill="1" applyBorder="1" applyAlignment="1">
      <alignment vertical="top" wrapText="1"/>
      <protection/>
    </xf>
    <xf numFmtId="0" fontId="25" fillId="34" borderId="14" xfId="54" applyFont="1" applyFill="1" applyBorder="1" applyAlignment="1">
      <alignment wrapText="1"/>
      <protection/>
    </xf>
    <xf numFmtId="0" fontId="27" fillId="39" borderId="14" xfId="54" applyFont="1" applyFill="1" applyBorder="1" applyAlignment="1">
      <alignment horizontal="center" wrapText="1"/>
      <protection/>
    </xf>
    <xf numFmtId="0" fontId="27" fillId="36" borderId="14" xfId="54" applyFont="1" applyFill="1" applyBorder="1" applyAlignment="1">
      <alignment wrapText="1"/>
      <protection/>
    </xf>
    <xf numFmtId="0" fontId="27" fillId="0" borderId="14" xfId="54" applyFont="1" applyBorder="1" applyAlignment="1">
      <alignment vertical="top" wrapText="1"/>
      <protection/>
    </xf>
    <xf numFmtId="0" fontId="27" fillId="0" borderId="14" xfId="54" applyFont="1" applyBorder="1" applyAlignment="1">
      <alignment wrapText="1"/>
      <protection/>
    </xf>
    <xf numFmtId="0" fontId="27" fillId="36" borderId="14" xfId="54" applyFont="1" applyFill="1" applyBorder="1" applyAlignment="1">
      <alignment horizontal="center" wrapText="1"/>
      <protection/>
    </xf>
    <xf numFmtId="49" fontId="27" fillId="20" borderId="1" xfId="34" applyNumberFormat="1" applyFont="1" applyAlignment="1" applyProtection="1">
      <alignment horizontal="center" shrinkToFit="1"/>
      <protection/>
    </xf>
    <xf numFmtId="0" fontId="27" fillId="34" borderId="14" xfId="54" applyFont="1" applyFill="1" applyBorder="1" applyAlignment="1">
      <alignment horizontal="center" vertical="top" wrapText="1"/>
      <protection/>
    </xf>
    <xf numFmtId="0" fontId="26" fillId="37" borderId="14" xfId="54" applyFont="1" applyFill="1" applyBorder="1" applyAlignment="1">
      <alignment vertical="top" wrapText="1"/>
      <protection/>
    </xf>
    <xf numFmtId="0" fontId="25" fillId="0" borderId="18" xfId="54" applyFont="1" applyBorder="1" applyAlignment="1">
      <alignment vertical="top" wrapText="1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8" fillId="0" borderId="16" xfId="54" applyFont="1" applyBorder="1" applyAlignment="1">
      <alignment horizontal="center" vertical="top" wrapText="1"/>
      <protection/>
    </xf>
    <xf numFmtId="0" fontId="15" fillId="20" borderId="1" xfId="33" applyNumberFormat="1" applyFont="1" applyProtection="1">
      <alignment horizontal="left" vertical="top" wrapText="1"/>
      <protection/>
    </xf>
    <xf numFmtId="0" fontId="30" fillId="35" borderId="19" xfId="0" applyFont="1" applyFill="1" applyBorder="1" applyAlignment="1">
      <alignment horizontal="left" vertical="top" wrapText="1"/>
    </xf>
    <xf numFmtId="4" fontId="10" fillId="35" borderId="22" xfId="54" applyNumberFormat="1" applyFont="1" applyFill="1" applyBorder="1" applyAlignment="1">
      <alignment horizontal="right" wrapText="1"/>
      <protection/>
    </xf>
    <xf numFmtId="4" fontId="10" fillId="35" borderId="22" xfId="54" applyNumberFormat="1" applyFont="1" applyFill="1" applyBorder="1" applyAlignment="1">
      <alignment vertical="top" wrapText="1"/>
      <protection/>
    </xf>
    <xf numFmtId="0" fontId="0" fillId="35" borderId="0" xfId="0" applyFill="1" applyAlignment="1">
      <alignment/>
    </xf>
    <xf numFmtId="0" fontId="11" fillId="35" borderId="17" xfId="54" applyFont="1" applyFill="1" applyBorder="1" applyAlignment="1">
      <alignment vertical="top" wrapText="1"/>
      <protection/>
    </xf>
    <xf numFmtId="4" fontId="7" fillId="0" borderId="22" xfId="54" applyNumberFormat="1" applyFont="1" applyFill="1" applyBorder="1" applyAlignment="1">
      <alignment horizontal="right" vertical="top" wrapText="1"/>
      <protection/>
    </xf>
    <xf numFmtId="4" fontId="7" fillId="0" borderId="22" xfId="54" applyNumberFormat="1" applyFont="1" applyFill="1" applyBorder="1" applyAlignment="1">
      <alignment vertical="top" wrapText="1"/>
      <protection/>
    </xf>
    <xf numFmtId="0" fontId="7" fillId="0" borderId="17" xfId="54" applyFont="1" applyFill="1" applyBorder="1" applyAlignment="1">
      <alignment vertical="top" wrapText="1"/>
      <protection/>
    </xf>
    <xf numFmtId="0" fontId="17" fillId="0" borderId="14" xfId="54" applyFont="1" applyFill="1" applyBorder="1">
      <alignment/>
      <protection/>
    </xf>
    <xf numFmtId="0" fontId="26" fillId="0" borderId="14" xfId="54" applyFont="1" applyFill="1" applyBorder="1" applyAlignment="1">
      <alignment wrapText="1"/>
      <protection/>
    </xf>
    <xf numFmtId="0" fontId="7" fillId="0" borderId="14" xfId="54" applyFont="1" applyFill="1" applyBorder="1" applyAlignment="1">
      <alignment horizontal="center" wrapText="1"/>
      <protection/>
    </xf>
    <xf numFmtId="4" fontId="10" fillId="7" borderId="22" xfId="54" applyNumberFormat="1" applyFont="1" applyFill="1" applyBorder="1" applyAlignment="1">
      <alignment vertical="top" wrapText="1"/>
      <protection/>
    </xf>
    <xf numFmtId="0" fontId="10" fillId="10" borderId="17" xfId="54" applyFont="1" applyFill="1" applyBorder="1" applyAlignment="1">
      <alignment vertical="top" wrapText="1"/>
      <protection/>
    </xf>
    <xf numFmtId="4" fontId="7" fillId="10" borderId="22" xfId="54" applyNumberFormat="1" applyFont="1" applyFill="1" applyBorder="1" applyAlignment="1">
      <alignment horizontal="right" vertical="top" wrapText="1"/>
      <protection/>
    </xf>
    <xf numFmtId="0" fontId="17" fillId="10" borderId="14" xfId="54" applyFont="1" applyFill="1" applyBorder="1" applyAlignment="1">
      <alignment vertical="top" wrapText="1"/>
      <protection/>
    </xf>
    <xf numFmtId="0" fontId="26" fillId="10" borderId="14" xfId="54" applyFont="1" applyFill="1" applyBorder="1" applyAlignment="1">
      <alignment vertical="top" wrapText="1"/>
      <protection/>
    </xf>
    <xf numFmtId="0" fontId="7" fillId="10" borderId="14" xfId="54" applyFont="1" applyFill="1" applyBorder="1" applyAlignment="1">
      <alignment horizontal="center" vertical="top" wrapText="1"/>
      <protection/>
    </xf>
    <xf numFmtId="4" fontId="7" fillId="38" borderId="22" xfId="54" applyNumberFormat="1" applyFont="1" applyFill="1" applyBorder="1" applyAlignment="1">
      <alignment vertical="top" wrapText="1"/>
      <protection/>
    </xf>
    <xf numFmtId="0" fontId="15" fillId="9" borderId="19" xfId="0" applyFont="1" applyFill="1" applyBorder="1" applyAlignment="1">
      <alignment horizontal="left" vertical="top" wrapText="1"/>
    </xf>
    <xf numFmtId="0" fontId="5" fillId="9" borderId="14" xfId="54" applyFont="1" applyFill="1" applyBorder="1">
      <alignment/>
      <protection/>
    </xf>
    <xf numFmtId="0" fontId="27" fillId="9" borderId="14" xfId="54" applyFont="1" applyFill="1" applyBorder="1" applyAlignment="1">
      <alignment horizontal="center" wrapText="1"/>
      <protection/>
    </xf>
    <xf numFmtId="0" fontId="10" fillId="9" borderId="14" xfId="54" applyFont="1" applyFill="1" applyBorder="1" applyAlignment="1">
      <alignment horizontal="center" wrapText="1"/>
      <protection/>
    </xf>
    <xf numFmtId="4" fontId="7" fillId="9" borderId="22" xfId="54" applyNumberFormat="1" applyFont="1" applyFill="1" applyBorder="1" applyAlignment="1">
      <alignment wrapText="1"/>
      <protection/>
    </xf>
    <xf numFmtId="0" fontId="27" fillId="9" borderId="14" xfId="54" applyFont="1" applyFill="1" applyBorder="1" applyAlignment="1">
      <alignment wrapText="1"/>
      <protection/>
    </xf>
    <xf numFmtId="4" fontId="7" fillId="9" borderId="22" xfId="54" applyNumberFormat="1" applyFont="1" applyFill="1" applyBorder="1" applyAlignment="1">
      <alignment vertical="top" wrapText="1"/>
      <protection/>
    </xf>
    <xf numFmtId="0" fontId="5" fillId="9" borderId="14" xfId="54" applyFont="1" applyFill="1" applyBorder="1" applyAlignment="1">
      <alignment vertical="top" wrapText="1"/>
      <protection/>
    </xf>
    <xf numFmtId="0" fontId="27" fillId="9" borderId="14" xfId="54" applyFont="1" applyFill="1" applyBorder="1" applyAlignment="1">
      <alignment horizontal="center" vertical="top" wrapText="1"/>
      <protection/>
    </xf>
    <xf numFmtId="0" fontId="10" fillId="9" borderId="14" xfId="54" applyFont="1" applyFill="1" applyBorder="1" applyAlignment="1">
      <alignment horizontal="center" vertical="top" wrapText="1"/>
      <protection/>
    </xf>
    <xf numFmtId="4" fontId="7" fillId="9" borderId="22" xfId="54" applyNumberFormat="1" applyFont="1" applyFill="1" applyBorder="1" applyAlignment="1">
      <alignment horizontal="right" vertical="top" wrapText="1"/>
      <protection/>
    </xf>
    <xf numFmtId="0" fontId="5" fillId="9" borderId="14" xfId="54" applyFont="1" applyFill="1" applyBorder="1" applyAlignment="1">
      <alignment vertical="top" wrapText="1"/>
      <protection/>
    </xf>
    <xf numFmtId="0" fontId="27" fillId="9" borderId="14" xfId="54" applyFont="1" applyFill="1" applyBorder="1" applyAlignment="1">
      <alignment vertical="top" wrapText="1"/>
      <protection/>
    </xf>
    <xf numFmtId="0" fontId="5" fillId="9" borderId="14" xfId="54" applyFont="1" applyFill="1" applyBorder="1" applyAlignment="1">
      <alignment wrapText="1"/>
      <protection/>
    </xf>
    <xf numFmtId="4" fontId="7" fillId="9" borderId="22" xfId="54" applyNumberFormat="1" applyFont="1" applyFill="1" applyBorder="1" applyAlignment="1">
      <alignment horizontal="right" wrapText="1"/>
      <protection/>
    </xf>
    <xf numFmtId="0" fontId="14" fillId="9" borderId="17" xfId="54" applyFont="1" applyFill="1" applyBorder="1" applyAlignment="1">
      <alignment wrapText="1"/>
      <protection/>
    </xf>
    <xf numFmtId="0" fontId="9" fillId="9" borderId="14" xfId="54" applyFont="1" applyFill="1" applyBorder="1" applyAlignment="1">
      <alignment horizontal="center" wrapText="1"/>
      <protection/>
    </xf>
    <xf numFmtId="0" fontId="7" fillId="8" borderId="17" xfId="54" applyFont="1" applyFill="1" applyBorder="1" applyAlignment="1">
      <alignment vertical="top" wrapText="1"/>
      <protection/>
    </xf>
    <xf numFmtId="0" fontId="7" fillId="8" borderId="14" xfId="54" applyFont="1" applyFill="1" applyBorder="1" applyAlignment="1">
      <alignment horizontal="center" vertical="top" wrapText="1"/>
      <protection/>
    </xf>
    <xf numFmtId="0" fontId="27" fillId="8" borderId="14" xfId="54" applyFont="1" applyFill="1" applyBorder="1" applyAlignment="1">
      <alignment vertical="top" wrapText="1"/>
      <protection/>
    </xf>
    <xf numFmtId="4" fontId="7" fillId="8" borderId="22" xfId="54" applyNumberFormat="1" applyFont="1" applyFill="1" applyBorder="1" applyAlignment="1">
      <alignment horizontal="right" wrapText="1"/>
      <protection/>
    </xf>
    <xf numFmtId="0" fontId="18" fillId="0" borderId="23" xfId="54" applyFont="1" applyBorder="1" applyAlignment="1">
      <alignment vertical="top" wrapText="1"/>
      <protection/>
    </xf>
    <xf numFmtId="0" fontId="5" fillId="0" borderId="24" xfId="54" applyFont="1" applyBorder="1" applyAlignment="1">
      <alignment vertical="top" wrapText="1"/>
      <protection/>
    </xf>
    <xf numFmtId="0" fontId="25" fillId="0" borderId="24" xfId="54" applyFont="1" applyBorder="1" applyAlignment="1">
      <alignment vertical="top" wrapText="1"/>
      <protection/>
    </xf>
    <xf numFmtId="0" fontId="10" fillId="0" borderId="24" xfId="54" applyFont="1" applyBorder="1" applyAlignment="1">
      <alignment horizontal="center" vertical="top" wrapText="1"/>
      <protection/>
    </xf>
    <xf numFmtId="4" fontId="7" fillId="0" borderId="25" xfId="54" applyNumberFormat="1" applyFont="1" applyBorder="1" applyAlignment="1">
      <alignment vertical="top" wrapText="1"/>
      <protection/>
    </xf>
    <xf numFmtId="4" fontId="10" fillId="0" borderId="25" xfId="54" applyNumberFormat="1" applyFont="1" applyBorder="1" applyAlignment="1">
      <alignment vertical="top" wrapText="1"/>
      <protection/>
    </xf>
    <xf numFmtId="0" fontId="18" fillId="0" borderId="17" xfId="54" applyFont="1" applyBorder="1" applyAlignment="1">
      <alignment wrapText="1"/>
      <protection/>
    </xf>
    <xf numFmtId="0" fontId="14" fillId="8" borderId="17" xfId="54" applyFont="1" applyFill="1" applyBorder="1" applyAlignment="1">
      <alignment vertical="top" wrapText="1"/>
      <protection/>
    </xf>
    <xf numFmtId="0" fontId="27" fillId="8" borderId="14" xfId="54" applyFont="1" applyFill="1" applyBorder="1" applyAlignment="1">
      <alignment wrapText="1"/>
      <protection/>
    </xf>
    <xf numFmtId="0" fontId="7" fillId="8" borderId="14" xfId="54" applyFont="1" applyFill="1" applyBorder="1" applyAlignment="1">
      <alignment horizontal="center" wrapText="1"/>
      <protection/>
    </xf>
    <xf numFmtId="4" fontId="7" fillId="8" borderId="22" xfId="54" applyNumberFormat="1" applyFont="1" applyFill="1" applyBorder="1" applyAlignment="1">
      <alignment vertical="top" wrapText="1"/>
      <protection/>
    </xf>
    <xf numFmtId="0" fontId="17" fillId="8" borderId="14" xfId="54" applyFont="1" applyFill="1" applyBorder="1">
      <alignment/>
      <protection/>
    </xf>
    <xf numFmtId="0" fontId="26" fillId="8" borderId="14" xfId="54" applyFont="1" applyFill="1" applyBorder="1" applyAlignment="1">
      <alignment wrapText="1"/>
      <protection/>
    </xf>
    <xf numFmtId="4" fontId="10" fillId="40" borderId="22" xfId="54" applyNumberFormat="1" applyFont="1" applyFill="1" applyBorder="1" applyAlignment="1">
      <alignment horizontal="right" vertical="top" wrapText="1"/>
      <protection/>
    </xf>
    <xf numFmtId="4" fontId="31" fillId="41" borderId="14" xfId="0" applyNumberFormat="1" applyFont="1" applyFill="1" applyBorder="1" applyAlignment="1">
      <alignment/>
    </xf>
    <xf numFmtId="0" fontId="7" fillId="42" borderId="17" xfId="54" applyFont="1" applyFill="1" applyBorder="1" applyAlignment="1">
      <alignment vertical="top" wrapText="1"/>
      <protection/>
    </xf>
    <xf numFmtId="0" fontId="0" fillId="42" borderId="0" xfId="0" applyFill="1" applyAlignment="1">
      <alignment/>
    </xf>
    <xf numFmtId="0" fontId="27" fillId="42" borderId="14" xfId="54" applyFont="1" applyFill="1" applyBorder="1" applyAlignment="1">
      <alignment vertical="top" wrapText="1"/>
      <protection/>
    </xf>
    <xf numFmtId="0" fontId="7" fillId="42" borderId="14" xfId="54" applyFont="1" applyFill="1" applyBorder="1" applyAlignment="1">
      <alignment horizontal="center" vertical="top" wrapText="1"/>
      <protection/>
    </xf>
    <xf numFmtId="4" fontId="7" fillId="42" borderId="22" xfId="54" applyNumberFormat="1" applyFont="1" applyFill="1" applyBorder="1" applyAlignment="1">
      <alignment horizontal="right" wrapText="1"/>
      <protection/>
    </xf>
    <xf numFmtId="0" fontId="10" fillId="42" borderId="17" xfId="54" applyFont="1" applyFill="1" applyBorder="1" applyAlignment="1">
      <alignment vertical="top" wrapText="1"/>
      <protection/>
    </xf>
    <xf numFmtId="0" fontId="5" fillId="42" borderId="14" xfId="54" applyFont="1" applyFill="1" applyBorder="1" applyAlignment="1">
      <alignment vertical="top" wrapText="1"/>
      <protection/>
    </xf>
    <xf numFmtId="0" fontId="25" fillId="42" borderId="14" xfId="54" applyFont="1" applyFill="1" applyBorder="1" applyAlignment="1">
      <alignment vertical="top" wrapText="1"/>
      <protection/>
    </xf>
    <xf numFmtId="0" fontId="10" fillId="42" borderId="14" xfId="54" applyFont="1" applyFill="1" applyBorder="1" applyAlignment="1">
      <alignment horizontal="center" vertical="top" wrapText="1"/>
      <protection/>
    </xf>
    <xf numFmtId="4" fontId="7" fillId="42" borderId="22" xfId="54" applyNumberFormat="1" applyFont="1" applyFill="1" applyBorder="1" applyAlignment="1">
      <alignment horizontal="right" vertical="top" wrapText="1"/>
      <protection/>
    </xf>
    <xf numFmtId="0" fontId="7" fillId="9" borderId="17" xfId="54" applyFont="1" applyFill="1" applyBorder="1" applyAlignment="1">
      <alignment vertical="top" wrapText="1"/>
      <protection/>
    </xf>
    <xf numFmtId="0" fontId="5" fillId="40" borderId="14" xfId="54" applyFont="1" applyFill="1" applyBorder="1">
      <alignment/>
      <protection/>
    </xf>
    <xf numFmtId="0" fontId="27" fillId="40" borderId="14" xfId="54" applyFont="1" applyFill="1" applyBorder="1" applyAlignment="1">
      <alignment wrapText="1"/>
      <protection/>
    </xf>
    <xf numFmtId="0" fontId="10" fillId="40" borderId="14" xfId="54" applyFont="1" applyFill="1" applyBorder="1" applyAlignment="1">
      <alignment horizontal="center" wrapText="1"/>
      <protection/>
    </xf>
    <xf numFmtId="0" fontId="10" fillId="40" borderId="17" xfId="54" applyFont="1" applyFill="1" applyBorder="1" applyAlignment="1">
      <alignment vertical="top" wrapText="1"/>
      <protection/>
    </xf>
    <xf numFmtId="0" fontId="7" fillId="9" borderId="17" xfId="54" applyFont="1" applyFill="1" applyBorder="1" applyAlignment="1">
      <alignment wrapText="1"/>
      <protection/>
    </xf>
    <xf numFmtId="4" fontId="10" fillId="9" borderId="22" xfId="54" applyNumberFormat="1" applyFont="1" applyFill="1" applyBorder="1" applyAlignment="1">
      <alignment horizontal="right" vertical="top" wrapText="1"/>
      <protection/>
    </xf>
    <xf numFmtId="0" fontId="15" fillId="35" borderId="0" xfId="0" applyFont="1" applyFill="1" applyBorder="1" applyAlignment="1">
      <alignment horizontal="left" vertical="top" wrapText="1"/>
    </xf>
    <xf numFmtId="0" fontId="5" fillId="40" borderId="14" xfId="54" applyFont="1" applyFill="1" applyBorder="1" applyAlignment="1">
      <alignment vertical="top" wrapText="1"/>
      <protection/>
    </xf>
    <xf numFmtId="0" fontId="27" fillId="40" borderId="14" xfId="54" applyFont="1" applyFill="1" applyBorder="1" applyAlignment="1">
      <alignment horizontal="center" vertical="top" wrapText="1"/>
      <protection/>
    </xf>
    <xf numFmtId="0" fontId="10" fillId="40" borderId="14" xfId="54" applyFont="1" applyFill="1" applyBorder="1" applyAlignment="1">
      <alignment horizontal="center" vertical="top" wrapText="1"/>
      <protection/>
    </xf>
    <xf numFmtId="4" fontId="7" fillId="40" borderId="22" xfId="54" applyNumberFormat="1" applyFont="1" applyFill="1" applyBorder="1" applyAlignment="1">
      <alignment horizontal="right" vertical="top" wrapText="1"/>
      <protection/>
    </xf>
    <xf numFmtId="4" fontId="10" fillId="40" borderId="22" xfId="54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8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8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8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left" vertical="top" wrapText="1" indent="2"/>
    </xf>
    <xf numFmtId="0" fontId="1" fillId="0" borderId="29" xfId="0" applyFont="1" applyBorder="1" applyAlignment="1">
      <alignment horizontal="left" vertical="top" wrapText="1" indent="2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9" fillId="37" borderId="14" xfId="54" applyFont="1" applyFill="1" applyBorder="1" applyAlignment="1">
      <alignment horizontal="center" vertical="top" wrapText="1"/>
      <protection/>
    </xf>
    <xf numFmtId="0" fontId="21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6" fillId="0" borderId="0" xfId="54" applyFont="1" applyAlignment="1">
      <alignment vertical="top" wrapText="1"/>
      <protection/>
    </xf>
    <xf numFmtId="0" fontId="7" fillId="0" borderId="0" xfId="54" applyFont="1" applyBorder="1" applyAlignment="1">
      <alignment horizontal="center" vertical="top" wrapText="1"/>
      <protection/>
    </xf>
    <xf numFmtId="0" fontId="6" fillId="0" borderId="0" xfId="54" applyFont="1" applyBorder="1" applyAlignment="1">
      <alignment vertical="top" wrapText="1"/>
      <protection/>
    </xf>
    <xf numFmtId="4" fontId="6" fillId="0" borderId="0" xfId="54" applyNumberFormat="1" applyFont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4" fontId="7" fillId="37" borderId="22" xfId="54" applyNumberFormat="1" applyFont="1" applyFill="1" applyBorder="1" applyAlignment="1">
      <alignment horizontal="right" vertical="top" wrapText="1"/>
      <protection/>
    </xf>
    <xf numFmtId="0" fontId="8" fillId="37" borderId="17" xfId="54" applyFont="1" applyFill="1" applyBorder="1" applyAlignment="1">
      <alignment wrapText="1"/>
      <protection/>
    </xf>
    <xf numFmtId="0" fontId="5" fillId="37" borderId="14" xfId="54" applyFont="1" applyFill="1" applyBorder="1" applyAlignment="1">
      <alignment vertical="top" wrapText="1"/>
      <protection/>
    </xf>
    <xf numFmtId="0" fontId="27" fillId="37" borderId="14" xfId="54" applyFont="1" applyFill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0" fillId="42" borderId="22" xfId="54" applyNumberFormat="1" applyFont="1" applyFill="1" applyBorder="1" applyAlignment="1">
      <alignment vertical="top" wrapText="1"/>
      <protection/>
    </xf>
    <xf numFmtId="4" fontId="10" fillId="42" borderId="22" xfId="54" applyNumberFormat="1" applyFont="1" applyFill="1" applyBorder="1" applyAlignment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tabSelected="1" zoomScalePageLayoutView="0" workbookViewId="0" topLeftCell="A10">
      <selection activeCell="CK16" sqref="CK16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60</v>
      </c>
    </row>
    <row r="2" s="2" customFormat="1" ht="11.25" customHeight="1">
      <c r="BS2" s="9" t="s">
        <v>94</v>
      </c>
    </row>
    <row r="3" s="2" customFormat="1" ht="11.25" customHeight="1">
      <c r="BS3" s="2" t="s">
        <v>95</v>
      </c>
    </row>
    <row r="4" s="2" customFormat="1" ht="11.25" customHeight="1">
      <c r="BS4" s="9" t="s">
        <v>107</v>
      </c>
    </row>
    <row r="5" s="2" customFormat="1" ht="11.25" customHeight="1">
      <c r="BS5" s="9" t="s">
        <v>108</v>
      </c>
    </row>
    <row r="6" s="2" customFormat="1" ht="11.25" customHeight="1">
      <c r="BS6" s="9" t="s">
        <v>109</v>
      </c>
    </row>
    <row r="7" ht="15">
      <c r="N7" s="2"/>
    </row>
    <row r="8" spans="57:108" ht="15">
      <c r="BE8" s="255" t="s">
        <v>16</v>
      </c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</row>
    <row r="9" spans="57:108" ht="15">
      <c r="BE9" s="256" t="s">
        <v>162</v>
      </c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</row>
    <row r="10" spans="57:108" s="2" customFormat="1" ht="12">
      <c r="BE10" s="260" t="s">
        <v>42</v>
      </c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</row>
    <row r="11" spans="57:108" ht="15"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3" t="s">
        <v>163</v>
      </c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</row>
    <row r="12" spans="57:108" s="2" customFormat="1" ht="12">
      <c r="BE12" s="252" t="s">
        <v>14</v>
      </c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 t="s">
        <v>15</v>
      </c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</row>
    <row r="13" spans="65:99" ht="15">
      <c r="BM13" s="11" t="s">
        <v>2</v>
      </c>
      <c r="BN13" s="254" t="s">
        <v>221</v>
      </c>
      <c r="BO13" s="254"/>
      <c r="BP13" s="254"/>
      <c r="BQ13" s="254"/>
      <c r="BR13" s="1" t="s">
        <v>2</v>
      </c>
      <c r="BU13" s="254" t="s">
        <v>220</v>
      </c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8">
        <v>20</v>
      </c>
      <c r="CN13" s="258"/>
      <c r="CO13" s="258"/>
      <c r="CP13" s="258"/>
      <c r="CQ13" s="259" t="s">
        <v>197</v>
      </c>
      <c r="CR13" s="259"/>
      <c r="CS13" s="259"/>
      <c r="CT13" s="259"/>
      <c r="CU13" s="1" t="s">
        <v>3</v>
      </c>
    </row>
    <row r="14" ht="15">
      <c r="CY14" s="8"/>
    </row>
    <row r="15" spans="1:108" ht="16.5">
      <c r="A15" s="245" t="s">
        <v>4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</row>
    <row r="16" spans="36:58" s="12" customFormat="1" ht="16.5">
      <c r="AJ16" s="13"/>
      <c r="AM16" s="13"/>
      <c r="AV16" s="14"/>
      <c r="AW16" s="14"/>
      <c r="AX16" s="14"/>
      <c r="BA16" s="14" t="s">
        <v>61</v>
      </c>
      <c r="BB16" s="246" t="s">
        <v>197</v>
      </c>
      <c r="BC16" s="246"/>
      <c r="BD16" s="246"/>
      <c r="BE16" s="246"/>
      <c r="BF16" s="12" t="s">
        <v>5</v>
      </c>
    </row>
    <row r="18" spans="93:108" ht="15">
      <c r="CO18" s="253" t="s">
        <v>17</v>
      </c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</row>
    <row r="19" spans="91:108" ht="15" customHeight="1">
      <c r="CM19" s="11" t="s">
        <v>43</v>
      </c>
      <c r="CO19" s="235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7"/>
    </row>
    <row r="20" spans="36:108" ht="15" customHeight="1">
      <c r="AJ20" s="3"/>
      <c r="AK20" s="4" t="s">
        <v>2</v>
      </c>
      <c r="AL20" s="251" t="s">
        <v>221</v>
      </c>
      <c r="AM20" s="251"/>
      <c r="AN20" s="251"/>
      <c r="AO20" s="251"/>
      <c r="AP20" s="3" t="s">
        <v>2</v>
      </c>
      <c r="AQ20" s="3"/>
      <c r="AR20" s="3"/>
      <c r="AS20" s="251" t="s">
        <v>220</v>
      </c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41">
        <v>20</v>
      </c>
      <c r="BL20" s="241"/>
      <c r="BM20" s="241"/>
      <c r="BN20" s="241"/>
      <c r="BO20" s="242" t="s">
        <v>197</v>
      </c>
      <c r="BP20" s="242"/>
      <c r="BQ20" s="242"/>
      <c r="BR20" s="242"/>
      <c r="BS20" s="3" t="s">
        <v>3</v>
      </c>
      <c r="BT20" s="3"/>
      <c r="BU20" s="3"/>
      <c r="BY20" s="17"/>
      <c r="CM20" s="11" t="s">
        <v>18</v>
      </c>
      <c r="CO20" s="235" t="s">
        <v>222</v>
      </c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7"/>
    </row>
    <row r="21" spans="77:108" ht="15" customHeight="1">
      <c r="BY21" s="17"/>
      <c r="BZ21" s="17"/>
      <c r="CM21" s="11"/>
      <c r="CO21" s="235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7"/>
    </row>
    <row r="22" spans="77:108" ht="15" customHeight="1">
      <c r="BY22" s="17"/>
      <c r="BZ22" s="17"/>
      <c r="CM22" s="11"/>
      <c r="CO22" s="235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7"/>
    </row>
    <row r="23" spans="1:108" ht="15" customHeight="1">
      <c r="A23" s="5" t="s">
        <v>110</v>
      </c>
      <c r="AH23" s="244" t="s">
        <v>156</v>
      </c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18"/>
      <c r="BY23" s="17"/>
      <c r="CM23" s="11" t="s">
        <v>19</v>
      </c>
      <c r="CO23" s="235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7"/>
    </row>
    <row r="24" spans="1:108" ht="15" customHeight="1">
      <c r="A24" s="5" t="s">
        <v>111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18"/>
      <c r="BY24" s="17"/>
      <c r="BZ24" s="17"/>
      <c r="CM24" s="38"/>
      <c r="CO24" s="235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7"/>
    </row>
    <row r="25" spans="1:108" ht="15" customHeight="1">
      <c r="A25" s="5" t="s">
        <v>106</v>
      </c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18"/>
      <c r="BY25" s="17"/>
      <c r="BZ25" s="17"/>
      <c r="CM25" s="38"/>
      <c r="CO25" s="235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248" t="s">
        <v>157</v>
      </c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50"/>
    </row>
    <row r="27" spans="1:108" s="23" customFormat="1" ht="21" customHeight="1">
      <c r="A27" s="23" t="s">
        <v>62</v>
      </c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"/>
      <c r="CM27" s="39"/>
      <c r="CO27" s="238" t="s">
        <v>158</v>
      </c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40"/>
    </row>
    <row r="28" spans="1:108" s="23" customFormat="1" ht="21" customHeight="1">
      <c r="A28" s="25" t="s">
        <v>21</v>
      </c>
      <c r="CM28" s="40" t="s">
        <v>20</v>
      </c>
      <c r="CO28" s="238" t="s">
        <v>178</v>
      </c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40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243" t="s">
        <v>159</v>
      </c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63</v>
      </c>
      <c r="AM33" s="18"/>
      <c r="AN33" s="18"/>
      <c r="AO33" s="18"/>
      <c r="AP33" s="18"/>
      <c r="AQ33" s="18"/>
      <c r="AR33" s="18"/>
      <c r="AS33" s="18"/>
      <c r="AT33" s="244" t="s">
        <v>160</v>
      </c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112</v>
      </c>
      <c r="AM34" s="18"/>
      <c r="AN34" s="18"/>
      <c r="AO34" s="18"/>
      <c r="AP34" s="18"/>
      <c r="AQ34" s="18"/>
      <c r="AR34" s="18"/>
      <c r="AS34" s="18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106</v>
      </c>
      <c r="AM35" s="18"/>
      <c r="AN35" s="18"/>
      <c r="AO35" s="18"/>
      <c r="AP35" s="18"/>
      <c r="AQ35" s="18"/>
      <c r="AR35" s="18"/>
      <c r="AS35" s="18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234" t="s">
        <v>124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</row>
    <row r="41" spans="1:108" ht="15" customHeight="1">
      <c r="A41" s="26" t="s">
        <v>114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</row>
    <row r="43" spans="1:108" ht="15">
      <c r="A43" s="26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</row>
    <row r="45" ht="3" customHeight="1"/>
  </sheetData>
  <sheetProtection/>
  <mergeCells count="36"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PageLayoutView="0" workbookViewId="0" topLeftCell="A1">
      <selection activeCell="BU67" sqref="BU67:DD6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292" t="s">
        <v>115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</row>
    <row r="3" ht="7.5" customHeight="1"/>
    <row r="4" spans="1:108" ht="15">
      <c r="A4" s="293" t="s">
        <v>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5"/>
      <c r="BU4" s="293" t="s">
        <v>6</v>
      </c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5"/>
    </row>
    <row r="5" spans="1:108" s="3" customFormat="1" ht="15" customHeight="1">
      <c r="A5" s="31"/>
      <c r="B5" s="270" t="s">
        <v>7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1"/>
      <c r="BU5" s="272">
        <f>BU7+BU13</f>
        <v>37552871.230000004</v>
      </c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4"/>
    </row>
    <row r="6" spans="1:108" ht="15">
      <c r="A6" s="10"/>
      <c r="B6" s="268" t="s">
        <v>1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9"/>
      <c r="BU6" s="275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7"/>
    </row>
    <row r="7" spans="1:108" ht="30" customHeight="1">
      <c r="A7" s="32"/>
      <c r="B7" s="261" t="s">
        <v>116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2"/>
      <c r="BU7" s="278">
        <v>21550991</v>
      </c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80"/>
    </row>
    <row r="8" spans="1:108" ht="15">
      <c r="A8" s="10"/>
      <c r="B8" s="266" t="s">
        <v>8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7"/>
      <c r="BU8" s="278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80"/>
    </row>
    <row r="9" spans="1:108" ht="45" customHeight="1">
      <c r="A9" s="32"/>
      <c r="B9" s="261" t="s">
        <v>125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2"/>
      <c r="BU9" s="286">
        <v>21550991</v>
      </c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8"/>
    </row>
    <row r="10" spans="1:108" ht="45" customHeight="1">
      <c r="A10" s="32"/>
      <c r="B10" s="261" t="s">
        <v>117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2"/>
      <c r="BU10" s="286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8"/>
    </row>
    <row r="11" spans="1:108" ht="45" customHeight="1">
      <c r="A11" s="32"/>
      <c r="B11" s="261" t="s">
        <v>118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2"/>
      <c r="BU11" s="286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8"/>
    </row>
    <row r="12" spans="1:108" ht="30" customHeight="1">
      <c r="A12" s="32"/>
      <c r="B12" s="261" t="s">
        <v>119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2"/>
      <c r="BU12" s="286">
        <v>3682890.71</v>
      </c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8"/>
    </row>
    <row r="13" spans="1:108" ht="30" customHeight="1">
      <c r="A13" s="32"/>
      <c r="B13" s="261" t="s">
        <v>120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2"/>
      <c r="BU13" s="286">
        <v>16001880.23</v>
      </c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8"/>
    </row>
    <row r="14" spans="1:108" ht="15">
      <c r="A14" s="33"/>
      <c r="B14" s="266" t="s">
        <v>8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7"/>
      <c r="BU14" s="286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8"/>
    </row>
    <row r="15" spans="1:108" ht="30" customHeight="1">
      <c r="A15" s="32"/>
      <c r="B15" s="261" t="s">
        <v>27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2"/>
      <c r="BU15" s="286">
        <v>8062115.43</v>
      </c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8"/>
    </row>
    <row r="16" spans="1:108" ht="15">
      <c r="A16" s="32"/>
      <c r="B16" s="261" t="s">
        <v>28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2"/>
      <c r="BU16" s="286">
        <v>206176.84</v>
      </c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8"/>
    </row>
    <row r="17" spans="1:108" s="3" customFormat="1" ht="15" customHeight="1">
      <c r="A17" s="31"/>
      <c r="B17" s="270" t="s">
        <v>96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1"/>
      <c r="BU17" s="289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  <c r="DD17" s="291"/>
    </row>
    <row r="18" spans="1:108" ht="15">
      <c r="A18" s="10"/>
      <c r="B18" s="268" t="s">
        <v>1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9"/>
      <c r="BU18" s="263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5"/>
    </row>
    <row r="19" spans="1:108" ht="30" customHeight="1">
      <c r="A19" s="34"/>
      <c r="B19" s="284" t="s">
        <v>121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5"/>
      <c r="BU19" s="275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7"/>
    </row>
    <row r="20" spans="1:108" ht="30" customHeight="1">
      <c r="A20" s="32"/>
      <c r="B20" s="261" t="s">
        <v>122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2"/>
      <c r="BU20" s="275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7"/>
    </row>
    <row r="21" spans="1:108" ht="15" customHeight="1">
      <c r="A21" s="35"/>
      <c r="B21" s="266" t="s">
        <v>8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7"/>
      <c r="BU21" s="275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7"/>
    </row>
    <row r="22" spans="1:108" ht="15" customHeight="1">
      <c r="A22" s="32"/>
      <c r="B22" s="261" t="s">
        <v>9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2"/>
      <c r="BU22" s="263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5"/>
    </row>
    <row r="23" spans="1:108" ht="15" customHeight="1">
      <c r="A23" s="32"/>
      <c r="B23" s="261" t="s">
        <v>10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2"/>
      <c r="BU23" s="263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5"/>
    </row>
    <row r="24" spans="1:108" ht="15" customHeight="1">
      <c r="A24" s="32"/>
      <c r="B24" s="261" t="s">
        <v>103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2"/>
      <c r="BU24" s="263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5"/>
    </row>
    <row r="25" spans="1:108" ht="15" customHeight="1">
      <c r="A25" s="32"/>
      <c r="B25" s="261" t="s">
        <v>11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2"/>
      <c r="BU25" s="263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5"/>
    </row>
    <row r="26" spans="1:108" ht="15" customHeight="1">
      <c r="A26" s="32"/>
      <c r="B26" s="261" t="s">
        <v>12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2"/>
      <c r="BU26" s="263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5"/>
    </row>
    <row r="27" spans="1:108" ht="15" customHeight="1">
      <c r="A27" s="32"/>
      <c r="B27" s="261" t="s">
        <v>13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2"/>
      <c r="BU27" s="263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5"/>
    </row>
    <row r="28" spans="1:108" ht="30" customHeight="1">
      <c r="A28" s="32"/>
      <c r="B28" s="261" t="s">
        <v>66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2"/>
      <c r="BU28" s="263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5"/>
    </row>
    <row r="29" spans="1:108" ht="30" customHeight="1">
      <c r="A29" s="32"/>
      <c r="B29" s="261" t="s">
        <v>99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2"/>
      <c r="BU29" s="263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5"/>
    </row>
    <row r="30" spans="1:108" ht="15" customHeight="1">
      <c r="A30" s="32"/>
      <c r="B30" s="261" t="s">
        <v>67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2"/>
      <c r="BU30" s="263"/>
      <c r="BV30" s="264"/>
      <c r="BW30" s="264"/>
      <c r="BX30" s="264"/>
      <c r="BY30" s="264"/>
      <c r="BZ30" s="264"/>
      <c r="CA30" s="264"/>
      <c r="CB30" s="264"/>
      <c r="CC30" s="264"/>
      <c r="CD30" s="264"/>
      <c r="CE30" s="264"/>
      <c r="CF30" s="264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5"/>
    </row>
    <row r="31" spans="1:108" ht="15" customHeight="1">
      <c r="A31" s="32"/>
      <c r="B31" s="261" t="s">
        <v>68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2"/>
      <c r="BU31" s="263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5"/>
    </row>
    <row r="32" spans="1:108" ht="45" customHeight="1">
      <c r="A32" s="32"/>
      <c r="B32" s="261" t="s">
        <v>69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2"/>
      <c r="BU32" s="263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5"/>
    </row>
    <row r="33" spans="1:108" ht="13.5" customHeight="1">
      <c r="A33" s="35"/>
      <c r="B33" s="266" t="s">
        <v>8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7"/>
      <c r="BU33" s="263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5"/>
    </row>
    <row r="34" spans="1:108" ht="15" customHeight="1">
      <c r="A34" s="32"/>
      <c r="B34" s="261" t="s">
        <v>70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2"/>
      <c r="BU34" s="263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5"/>
    </row>
    <row r="35" spans="1:108" ht="15" customHeight="1">
      <c r="A35" s="32"/>
      <c r="B35" s="261" t="s">
        <v>71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2"/>
      <c r="BU35" s="263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5"/>
    </row>
    <row r="36" spans="1:108" ht="15" customHeight="1">
      <c r="A36" s="32"/>
      <c r="B36" s="261" t="s">
        <v>65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2"/>
      <c r="BU36" s="263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5"/>
    </row>
    <row r="37" spans="1:108" ht="15" customHeight="1">
      <c r="A37" s="32"/>
      <c r="B37" s="261" t="s">
        <v>72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2"/>
      <c r="BU37" s="263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5"/>
    </row>
    <row r="38" spans="1:108" ht="15" customHeight="1">
      <c r="A38" s="32"/>
      <c r="B38" s="261" t="s">
        <v>73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2"/>
      <c r="BU38" s="263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  <c r="DA38" s="264"/>
      <c r="DB38" s="264"/>
      <c r="DC38" s="264"/>
      <c r="DD38" s="265"/>
    </row>
    <row r="39" spans="1:108" ht="15" customHeight="1">
      <c r="A39" s="32"/>
      <c r="B39" s="261" t="s">
        <v>74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2"/>
      <c r="BU39" s="263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5"/>
    </row>
    <row r="40" spans="1:108" ht="30" customHeight="1">
      <c r="A40" s="32"/>
      <c r="B40" s="261" t="s">
        <v>75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2"/>
      <c r="BU40" s="263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5"/>
    </row>
    <row r="41" spans="1:108" ht="30" customHeight="1">
      <c r="A41" s="32"/>
      <c r="B41" s="261" t="s">
        <v>98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2"/>
      <c r="BU41" s="263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5"/>
    </row>
    <row r="42" spans="1:108" ht="15" customHeight="1">
      <c r="A42" s="32"/>
      <c r="B42" s="261" t="s">
        <v>76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2"/>
      <c r="BU42" s="263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5"/>
    </row>
    <row r="43" spans="1:108" ht="15" customHeight="1">
      <c r="A43" s="32"/>
      <c r="B43" s="261" t="s">
        <v>77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2"/>
      <c r="BU43" s="263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5"/>
    </row>
    <row r="44" spans="1:108" s="3" customFormat="1" ht="15" customHeight="1">
      <c r="A44" s="31"/>
      <c r="B44" s="270" t="s">
        <v>97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1"/>
      <c r="BU44" s="281">
        <f>BU47+BU62</f>
        <v>1186381.1099999999</v>
      </c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3"/>
    </row>
    <row r="45" spans="1:108" ht="15" customHeight="1">
      <c r="A45" s="36"/>
      <c r="B45" s="268" t="s">
        <v>1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9"/>
      <c r="BU45" s="263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5"/>
    </row>
    <row r="46" spans="1:108" ht="15" customHeight="1">
      <c r="A46" s="32"/>
      <c r="B46" s="261" t="s">
        <v>78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2"/>
      <c r="BU46" s="263">
        <v>1186381.39</v>
      </c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D46" s="265"/>
    </row>
    <row r="47" spans="1:108" ht="30" customHeight="1">
      <c r="A47" s="32"/>
      <c r="B47" s="261" t="s">
        <v>123</v>
      </c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2"/>
      <c r="BU47" s="263">
        <f>SUM(BU49:DD61)</f>
        <v>1186381.1099999999</v>
      </c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  <c r="CH47" s="264"/>
      <c r="CI47" s="264"/>
      <c r="CJ47" s="264"/>
      <c r="CK47" s="264"/>
      <c r="CL47" s="264"/>
      <c r="CM47" s="264"/>
      <c r="CN47" s="264"/>
      <c r="CO47" s="264"/>
      <c r="CP47" s="264"/>
      <c r="CQ47" s="264"/>
      <c r="CR47" s="264"/>
      <c r="CS47" s="264"/>
      <c r="CT47" s="264"/>
      <c r="CU47" s="264"/>
      <c r="CV47" s="264"/>
      <c r="CW47" s="264"/>
      <c r="CX47" s="264"/>
      <c r="CY47" s="264"/>
      <c r="CZ47" s="264"/>
      <c r="DA47" s="264"/>
      <c r="DB47" s="264"/>
      <c r="DC47" s="264"/>
      <c r="DD47" s="265"/>
    </row>
    <row r="48" spans="1:108" ht="15" customHeight="1">
      <c r="A48" s="35"/>
      <c r="B48" s="266" t="s">
        <v>8</v>
      </c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6"/>
      <c r="BQ48" s="266"/>
      <c r="BR48" s="266"/>
      <c r="BS48" s="266"/>
      <c r="BT48" s="267"/>
      <c r="BU48" s="275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7"/>
    </row>
    <row r="49" spans="1:108" ht="15" customHeight="1">
      <c r="A49" s="32"/>
      <c r="B49" s="261" t="s">
        <v>85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2"/>
      <c r="BU49" s="263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H49" s="264"/>
      <c r="CI49" s="264"/>
      <c r="CJ49" s="264"/>
      <c r="CK49" s="264"/>
      <c r="CL49" s="264"/>
      <c r="CM49" s="264"/>
      <c r="CN49" s="264"/>
      <c r="CO49" s="264"/>
      <c r="CP49" s="264"/>
      <c r="CQ49" s="264"/>
      <c r="CR49" s="264"/>
      <c r="CS49" s="264"/>
      <c r="CT49" s="264"/>
      <c r="CU49" s="264"/>
      <c r="CV49" s="264"/>
      <c r="CW49" s="264"/>
      <c r="CX49" s="264"/>
      <c r="CY49" s="264"/>
      <c r="CZ49" s="264"/>
      <c r="DA49" s="264"/>
      <c r="DB49" s="264"/>
      <c r="DC49" s="264"/>
      <c r="DD49" s="265"/>
    </row>
    <row r="50" spans="1:108" ht="15" customHeight="1">
      <c r="A50" s="32"/>
      <c r="B50" s="261" t="s">
        <v>44</v>
      </c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2"/>
      <c r="BU50" s="263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5"/>
    </row>
    <row r="51" spans="1:108" ht="15" customHeight="1">
      <c r="A51" s="32"/>
      <c r="B51" s="261" t="s">
        <v>45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2"/>
      <c r="BU51" s="263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5"/>
    </row>
    <row r="52" spans="1:108" ht="15" customHeight="1">
      <c r="A52" s="32"/>
      <c r="B52" s="261" t="s">
        <v>46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2"/>
      <c r="BU52" s="263">
        <v>191631.27</v>
      </c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264"/>
      <c r="CI52" s="264"/>
      <c r="CJ52" s="264"/>
      <c r="CK52" s="264"/>
      <c r="CL52" s="264"/>
      <c r="CM52" s="264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5"/>
    </row>
    <row r="53" spans="1:108" ht="15" customHeight="1">
      <c r="A53" s="32"/>
      <c r="B53" s="261" t="s">
        <v>47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2"/>
      <c r="BU53" s="263">
        <v>647849.37</v>
      </c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4"/>
      <c r="DA53" s="264"/>
      <c r="DB53" s="264"/>
      <c r="DC53" s="264"/>
      <c r="DD53" s="265"/>
    </row>
    <row r="54" spans="1:108" ht="15" customHeight="1">
      <c r="A54" s="32"/>
      <c r="B54" s="261" t="s">
        <v>48</v>
      </c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2"/>
      <c r="BU54" s="263">
        <v>346900.47</v>
      </c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  <c r="CH54" s="264"/>
      <c r="CI54" s="264"/>
      <c r="CJ54" s="264"/>
      <c r="CK54" s="264"/>
      <c r="CL54" s="264"/>
      <c r="CM54" s="264"/>
      <c r="CN54" s="264"/>
      <c r="CO54" s="264"/>
      <c r="CP54" s="264"/>
      <c r="CQ54" s="264"/>
      <c r="CR54" s="264"/>
      <c r="CS54" s="264"/>
      <c r="CT54" s="264"/>
      <c r="CU54" s="264"/>
      <c r="CV54" s="264"/>
      <c r="CW54" s="264"/>
      <c r="CX54" s="264"/>
      <c r="CY54" s="264"/>
      <c r="CZ54" s="264"/>
      <c r="DA54" s="264"/>
      <c r="DB54" s="264"/>
      <c r="DC54" s="264"/>
      <c r="DD54" s="265"/>
    </row>
    <row r="55" spans="1:108" ht="15" customHeight="1">
      <c r="A55" s="32"/>
      <c r="B55" s="261" t="s">
        <v>49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2"/>
      <c r="BU55" s="263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5"/>
    </row>
    <row r="56" spans="1:108" ht="15" customHeight="1">
      <c r="A56" s="32"/>
      <c r="B56" s="261" t="s">
        <v>79</v>
      </c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2"/>
      <c r="BU56" s="263"/>
      <c r="BV56" s="264"/>
      <c r="BW56" s="264"/>
      <c r="BX56" s="264"/>
      <c r="BY56" s="264"/>
      <c r="BZ56" s="264"/>
      <c r="CA56" s="264"/>
      <c r="CB56" s="264"/>
      <c r="CC56" s="264"/>
      <c r="CD56" s="264"/>
      <c r="CE56" s="264"/>
      <c r="CF56" s="264"/>
      <c r="CG56" s="264"/>
      <c r="CH56" s="264"/>
      <c r="CI56" s="264"/>
      <c r="CJ56" s="264"/>
      <c r="CK56" s="264"/>
      <c r="CL56" s="264"/>
      <c r="CM56" s="264"/>
      <c r="CN56" s="264"/>
      <c r="CO56" s="264"/>
      <c r="CP56" s="264"/>
      <c r="CQ56" s="264"/>
      <c r="CR56" s="264"/>
      <c r="CS56" s="264"/>
      <c r="CT56" s="264"/>
      <c r="CU56" s="264"/>
      <c r="CV56" s="264"/>
      <c r="CW56" s="264"/>
      <c r="CX56" s="264"/>
      <c r="CY56" s="264"/>
      <c r="CZ56" s="264"/>
      <c r="DA56" s="264"/>
      <c r="DB56" s="264"/>
      <c r="DC56" s="264"/>
      <c r="DD56" s="265"/>
    </row>
    <row r="57" spans="1:108" ht="15" customHeight="1">
      <c r="A57" s="32"/>
      <c r="B57" s="261" t="s">
        <v>100</v>
      </c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2"/>
      <c r="BU57" s="263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  <c r="CV57" s="264"/>
      <c r="CW57" s="264"/>
      <c r="CX57" s="264"/>
      <c r="CY57" s="264"/>
      <c r="CZ57" s="264"/>
      <c r="DA57" s="264"/>
      <c r="DB57" s="264"/>
      <c r="DC57" s="264"/>
      <c r="DD57" s="265"/>
    </row>
    <row r="58" spans="1:108" ht="15" customHeight="1">
      <c r="A58" s="32"/>
      <c r="B58" s="261" t="s">
        <v>80</v>
      </c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2"/>
      <c r="BU58" s="263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5"/>
    </row>
    <row r="59" spans="1:108" ht="15" customHeight="1">
      <c r="A59" s="32"/>
      <c r="B59" s="261" t="s">
        <v>81</v>
      </c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1"/>
      <c r="BS59" s="261"/>
      <c r="BT59" s="262"/>
      <c r="BU59" s="263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5"/>
    </row>
    <row r="60" spans="1:108" ht="15" customHeight="1">
      <c r="A60" s="32"/>
      <c r="B60" s="261" t="s">
        <v>82</v>
      </c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2"/>
      <c r="BU60" s="263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  <c r="CH60" s="264"/>
      <c r="CI60" s="264"/>
      <c r="CJ60" s="264"/>
      <c r="CK60" s="264"/>
      <c r="CL60" s="264"/>
      <c r="CM60" s="264"/>
      <c r="CN60" s="264"/>
      <c r="CO60" s="264"/>
      <c r="CP60" s="264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C60" s="264"/>
      <c r="DD60" s="265"/>
    </row>
    <row r="61" spans="1:108" ht="15" customHeight="1">
      <c r="A61" s="32"/>
      <c r="B61" s="261" t="s">
        <v>83</v>
      </c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2"/>
      <c r="BU61" s="263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64"/>
      <c r="CL61" s="264"/>
      <c r="CM61" s="264"/>
      <c r="CN61" s="264"/>
      <c r="CO61" s="264"/>
      <c r="CP61" s="264"/>
      <c r="CQ61" s="264"/>
      <c r="CR61" s="264"/>
      <c r="CS61" s="264"/>
      <c r="CT61" s="264"/>
      <c r="CU61" s="264"/>
      <c r="CV61" s="264"/>
      <c r="CW61" s="264"/>
      <c r="CX61" s="264"/>
      <c r="CY61" s="264"/>
      <c r="CZ61" s="264"/>
      <c r="DA61" s="264"/>
      <c r="DB61" s="264"/>
      <c r="DC61" s="264"/>
      <c r="DD61" s="265"/>
    </row>
    <row r="62" spans="1:108" ht="45" customHeight="1">
      <c r="A62" s="32"/>
      <c r="B62" s="261" t="s">
        <v>84</v>
      </c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2"/>
      <c r="BU62" s="263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5"/>
    </row>
    <row r="63" spans="1:108" ht="15" customHeight="1">
      <c r="A63" s="37"/>
      <c r="B63" s="266" t="s">
        <v>8</v>
      </c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6"/>
      <c r="BN63" s="266"/>
      <c r="BO63" s="266"/>
      <c r="BP63" s="266"/>
      <c r="BQ63" s="266"/>
      <c r="BR63" s="266"/>
      <c r="BS63" s="266"/>
      <c r="BT63" s="267"/>
      <c r="BU63" s="263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  <c r="DC63" s="264"/>
      <c r="DD63" s="265"/>
    </row>
    <row r="64" spans="1:108" ht="15" customHeight="1">
      <c r="A64" s="32"/>
      <c r="B64" s="261" t="s">
        <v>86</v>
      </c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2"/>
      <c r="BU64" s="263"/>
      <c r="BV64" s="264"/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  <c r="CH64" s="264"/>
      <c r="CI64" s="264"/>
      <c r="CJ64" s="264"/>
      <c r="CK64" s="264"/>
      <c r="CL64" s="264"/>
      <c r="CM64" s="264"/>
      <c r="CN64" s="264"/>
      <c r="CO64" s="264"/>
      <c r="CP64" s="264"/>
      <c r="CQ64" s="264"/>
      <c r="CR64" s="264"/>
      <c r="CS64" s="264"/>
      <c r="CT64" s="264"/>
      <c r="CU64" s="264"/>
      <c r="CV64" s="264"/>
      <c r="CW64" s="264"/>
      <c r="CX64" s="264"/>
      <c r="CY64" s="264"/>
      <c r="CZ64" s="264"/>
      <c r="DA64" s="264"/>
      <c r="DB64" s="264"/>
      <c r="DC64" s="264"/>
      <c r="DD64" s="265"/>
    </row>
    <row r="65" spans="1:108" ht="15" customHeight="1">
      <c r="A65" s="32"/>
      <c r="B65" s="261" t="s">
        <v>50</v>
      </c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2"/>
      <c r="BU65" s="263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5"/>
    </row>
    <row r="66" spans="1:108" ht="15" customHeight="1">
      <c r="A66" s="32"/>
      <c r="B66" s="261" t="s">
        <v>51</v>
      </c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2"/>
      <c r="BU66" s="263"/>
      <c r="BV66" s="264"/>
      <c r="BW66" s="264"/>
      <c r="BX66" s="264"/>
      <c r="BY66" s="264"/>
      <c r="BZ66" s="264"/>
      <c r="CA66" s="264"/>
      <c r="CB66" s="264"/>
      <c r="CC66" s="264"/>
      <c r="CD66" s="264"/>
      <c r="CE66" s="264"/>
      <c r="CF66" s="264"/>
      <c r="CG66" s="264"/>
      <c r="CH66" s="264"/>
      <c r="CI66" s="264"/>
      <c r="CJ66" s="264"/>
      <c r="CK66" s="264"/>
      <c r="CL66" s="264"/>
      <c r="CM66" s="264"/>
      <c r="CN66" s="264"/>
      <c r="CO66" s="264"/>
      <c r="CP66" s="264"/>
      <c r="CQ66" s="264"/>
      <c r="CR66" s="264"/>
      <c r="CS66" s="264"/>
      <c r="CT66" s="264"/>
      <c r="CU66" s="264"/>
      <c r="CV66" s="264"/>
      <c r="CW66" s="264"/>
      <c r="CX66" s="264"/>
      <c r="CY66" s="264"/>
      <c r="CZ66" s="264"/>
      <c r="DA66" s="264"/>
      <c r="DB66" s="264"/>
      <c r="DC66" s="264"/>
      <c r="DD66" s="265"/>
    </row>
    <row r="67" spans="1:108" ht="15" customHeight="1">
      <c r="A67" s="32"/>
      <c r="B67" s="261" t="s">
        <v>52</v>
      </c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1"/>
      <c r="BS67" s="261"/>
      <c r="BT67" s="262"/>
      <c r="BU67" s="263"/>
      <c r="BV67" s="264"/>
      <c r="BW67" s="264"/>
      <c r="BX67" s="264"/>
      <c r="BY67" s="264"/>
      <c r="BZ67" s="264"/>
      <c r="CA67" s="264"/>
      <c r="CB67" s="264"/>
      <c r="CC67" s="264"/>
      <c r="CD67" s="264"/>
      <c r="CE67" s="264"/>
      <c r="CF67" s="264"/>
      <c r="CG67" s="264"/>
      <c r="CH67" s="264"/>
      <c r="CI67" s="264"/>
      <c r="CJ67" s="264"/>
      <c r="CK67" s="264"/>
      <c r="CL67" s="264"/>
      <c r="CM67" s="264"/>
      <c r="CN67" s="264"/>
      <c r="CO67" s="264"/>
      <c r="CP67" s="264"/>
      <c r="CQ67" s="264"/>
      <c r="CR67" s="264"/>
      <c r="CS67" s="264"/>
      <c r="CT67" s="264"/>
      <c r="CU67" s="264"/>
      <c r="CV67" s="264"/>
      <c r="CW67" s="264"/>
      <c r="CX67" s="264"/>
      <c r="CY67" s="264"/>
      <c r="CZ67" s="264"/>
      <c r="DA67" s="264"/>
      <c r="DB67" s="264"/>
      <c r="DC67" s="264"/>
      <c r="DD67" s="265"/>
    </row>
    <row r="68" spans="1:108" ht="15" customHeight="1">
      <c r="A68" s="32"/>
      <c r="B68" s="261" t="s">
        <v>53</v>
      </c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2"/>
      <c r="BU68" s="263"/>
      <c r="BV68" s="264"/>
      <c r="BW68" s="264"/>
      <c r="BX68" s="264"/>
      <c r="BY68" s="264"/>
      <c r="BZ68" s="264"/>
      <c r="CA68" s="264"/>
      <c r="CB68" s="264"/>
      <c r="CC68" s="264"/>
      <c r="CD68" s="264"/>
      <c r="CE68" s="264"/>
      <c r="CF68" s="264"/>
      <c r="CG68" s="264"/>
      <c r="CH68" s="264"/>
      <c r="CI68" s="264"/>
      <c r="CJ68" s="264"/>
      <c r="CK68" s="264"/>
      <c r="CL68" s="264"/>
      <c r="CM68" s="264"/>
      <c r="CN68" s="264"/>
      <c r="CO68" s="264"/>
      <c r="CP68" s="264"/>
      <c r="CQ68" s="264"/>
      <c r="CR68" s="264"/>
      <c r="CS68" s="264"/>
      <c r="CT68" s="264"/>
      <c r="CU68" s="264"/>
      <c r="CV68" s="264"/>
      <c r="CW68" s="264"/>
      <c r="CX68" s="264"/>
      <c r="CY68" s="264"/>
      <c r="CZ68" s="264"/>
      <c r="DA68" s="264"/>
      <c r="DB68" s="264"/>
      <c r="DC68" s="264"/>
      <c r="DD68" s="265"/>
    </row>
    <row r="69" spans="1:108" ht="15" customHeight="1">
      <c r="A69" s="32"/>
      <c r="B69" s="261" t="s">
        <v>54</v>
      </c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BJ69" s="261"/>
      <c r="BK69" s="261"/>
      <c r="BL69" s="261"/>
      <c r="BM69" s="261"/>
      <c r="BN69" s="261"/>
      <c r="BO69" s="261"/>
      <c r="BP69" s="261"/>
      <c r="BQ69" s="261"/>
      <c r="BR69" s="261"/>
      <c r="BS69" s="261"/>
      <c r="BT69" s="262"/>
      <c r="BU69" s="263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  <c r="CZ69" s="264"/>
      <c r="DA69" s="264"/>
      <c r="DB69" s="264"/>
      <c r="DC69" s="264"/>
      <c r="DD69" s="265"/>
    </row>
    <row r="70" spans="1:108" ht="15" customHeight="1">
      <c r="A70" s="32"/>
      <c r="B70" s="261" t="s">
        <v>55</v>
      </c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62"/>
      <c r="BU70" s="263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4"/>
      <c r="CJ70" s="264"/>
      <c r="CK70" s="264"/>
      <c r="CL70" s="264"/>
      <c r="CM70" s="264"/>
      <c r="CN70" s="264"/>
      <c r="CO70" s="264"/>
      <c r="CP70" s="264"/>
      <c r="CQ70" s="264"/>
      <c r="CR70" s="264"/>
      <c r="CS70" s="264"/>
      <c r="CT70" s="264"/>
      <c r="CU70" s="264"/>
      <c r="CV70" s="264"/>
      <c r="CW70" s="264"/>
      <c r="CX70" s="264"/>
      <c r="CY70" s="264"/>
      <c r="CZ70" s="264"/>
      <c r="DA70" s="264"/>
      <c r="DB70" s="264"/>
      <c r="DC70" s="264"/>
      <c r="DD70" s="265"/>
    </row>
    <row r="71" spans="1:108" ht="15" customHeight="1">
      <c r="A71" s="32"/>
      <c r="B71" s="261" t="s">
        <v>87</v>
      </c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2"/>
      <c r="BU71" s="263"/>
      <c r="BV71" s="264"/>
      <c r="BW71" s="264"/>
      <c r="BX71" s="264"/>
      <c r="BY71" s="264"/>
      <c r="BZ71" s="264"/>
      <c r="CA71" s="264"/>
      <c r="CB71" s="264"/>
      <c r="CC71" s="264"/>
      <c r="CD71" s="264"/>
      <c r="CE71" s="264"/>
      <c r="CF71" s="264"/>
      <c r="CG71" s="264"/>
      <c r="CH71" s="264"/>
      <c r="CI71" s="264"/>
      <c r="CJ71" s="264"/>
      <c r="CK71" s="264"/>
      <c r="CL71" s="264"/>
      <c r="CM71" s="264"/>
      <c r="CN71" s="264"/>
      <c r="CO71" s="264"/>
      <c r="CP71" s="264"/>
      <c r="CQ71" s="264"/>
      <c r="CR71" s="264"/>
      <c r="CS71" s="264"/>
      <c r="CT71" s="264"/>
      <c r="CU71" s="264"/>
      <c r="CV71" s="264"/>
      <c r="CW71" s="264"/>
      <c r="CX71" s="264"/>
      <c r="CY71" s="264"/>
      <c r="CZ71" s="264"/>
      <c r="DA71" s="264"/>
      <c r="DB71" s="264"/>
      <c r="DC71" s="264"/>
      <c r="DD71" s="265"/>
    </row>
    <row r="72" spans="1:108" ht="15" customHeight="1">
      <c r="A72" s="32"/>
      <c r="B72" s="261" t="s">
        <v>101</v>
      </c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2"/>
      <c r="BU72" s="263"/>
      <c r="BV72" s="264"/>
      <c r="BW72" s="264"/>
      <c r="BX72" s="264"/>
      <c r="BY72" s="264"/>
      <c r="BZ72" s="264"/>
      <c r="CA72" s="264"/>
      <c r="CB72" s="264"/>
      <c r="CC72" s="264"/>
      <c r="CD72" s="264"/>
      <c r="CE72" s="264"/>
      <c r="CF72" s="264"/>
      <c r="CG72" s="264"/>
      <c r="CH72" s="264"/>
      <c r="CI72" s="264"/>
      <c r="CJ72" s="264"/>
      <c r="CK72" s="264"/>
      <c r="CL72" s="264"/>
      <c r="CM72" s="264"/>
      <c r="CN72" s="264"/>
      <c r="CO72" s="264"/>
      <c r="CP72" s="264"/>
      <c r="CQ72" s="264"/>
      <c r="CR72" s="264"/>
      <c r="CS72" s="264"/>
      <c r="CT72" s="264"/>
      <c r="CU72" s="264"/>
      <c r="CV72" s="264"/>
      <c r="CW72" s="264"/>
      <c r="CX72" s="264"/>
      <c r="CY72" s="264"/>
      <c r="CZ72" s="264"/>
      <c r="DA72" s="264"/>
      <c r="DB72" s="264"/>
      <c r="DC72" s="264"/>
      <c r="DD72" s="265"/>
    </row>
    <row r="73" spans="1:108" ht="15" customHeight="1">
      <c r="A73" s="32"/>
      <c r="B73" s="261" t="s">
        <v>88</v>
      </c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2"/>
      <c r="BU73" s="263"/>
      <c r="BV73" s="264"/>
      <c r="BW73" s="264"/>
      <c r="BX73" s="264"/>
      <c r="BY73" s="264"/>
      <c r="BZ73" s="264"/>
      <c r="CA73" s="264"/>
      <c r="CB73" s="264"/>
      <c r="CC73" s="264"/>
      <c r="CD73" s="264"/>
      <c r="CE73" s="264"/>
      <c r="CF73" s="264"/>
      <c r="CG73" s="264"/>
      <c r="CH73" s="264"/>
      <c r="CI73" s="264"/>
      <c r="CJ73" s="264"/>
      <c r="CK73" s="264"/>
      <c r="CL73" s="264"/>
      <c r="CM73" s="264"/>
      <c r="CN73" s="264"/>
      <c r="CO73" s="264"/>
      <c r="CP73" s="264"/>
      <c r="CQ73" s="264"/>
      <c r="CR73" s="264"/>
      <c r="CS73" s="264"/>
      <c r="CT73" s="264"/>
      <c r="CU73" s="264"/>
      <c r="CV73" s="264"/>
      <c r="CW73" s="264"/>
      <c r="CX73" s="264"/>
      <c r="CY73" s="264"/>
      <c r="CZ73" s="264"/>
      <c r="DA73" s="264"/>
      <c r="DB73" s="264"/>
      <c r="DC73" s="264"/>
      <c r="DD73" s="265"/>
    </row>
    <row r="74" spans="1:108" ht="15" customHeight="1">
      <c r="A74" s="32"/>
      <c r="B74" s="261" t="s">
        <v>89</v>
      </c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2"/>
      <c r="BU74" s="263"/>
      <c r="BV74" s="264"/>
      <c r="BW74" s="264"/>
      <c r="BX74" s="264"/>
      <c r="BY74" s="264"/>
      <c r="BZ74" s="264"/>
      <c r="CA74" s="264"/>
      <c r="CB74" s="264"/>
      <c r="CC74" s="264"/>
      <c r="CD74" s="264"/>
      <c r="CE74" s="264"/>
      <c r="CF74" s="264"/>
      <c r="CG74" s="264"/>
      <c r="CH74" s="264"/>
      <c r="CI74" s="264"/>
      <c r="CJ74" s="264"/>
      <c r="CK74" s="264"/>
      <c r="CL74" s="264"/>
      <c r="CM74" s="264"/>
      <c r="CN74" s="264"/>
      <c r="CO74" s="264"/>
      <c r="CP74" s="264"/>
      <c r="CQ74" s="264"/>
      <c r="CR74" s="264"/>
      <c r="CS74" s="264"/>
      <c r="CT74" s="264"/>
      <c r="CU74" s="264"/>
      <c r="CV74" s="264"/>
      <c r="CW74" s="264"/>
      <c r="CX74" s="264"/>
      <c r="CY74" s="264"/>
      <c r="CZ74" s="264"/>
      <c r="DA74" s="264"/>
      <c r="DB74" s="264"/>
      <c r="DC74" s="264"/>
      <c r="DD74" s="265"/>
    </row>
    <row r="75" spans="1:108" ht="15" customHeight="1">
      <c r="A75" s="32"/>
      <c r="B75" s="261" t="s">
        <v>90</v>
      </c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2"/>
      <c r="BU75" s="263"/>
      <c r="BV75" s="264"/>
      <c r="BW75" s="264"/>
      <c r="BX75" s="264"/>
      <c r="BY75" s="264"/>
      <c r="BZ75" s="264"/>
      <c r="CA75" s="264"/>
      <c r="CB75" s="264"/>
      <c r="CC75" s="264"/>
      <c r="CD75" s="264"/>
      <c r="CE75" s="264"/>
      <c r="CF75" s="264"/>
      <c r="CG75" s="264"/>
      <c r="CH75" s="264"/>
      <c r="CI75" s="264"/>
      <c r="CJ75" s="264"/>
      <c r="CK75" s="264"/>
      <c r="CL75" s="264"/>
      <c r="CM75" s="264"/>
      <c r="CN75" s="264"/>
      <c r="CO75" s="264"/>
      <c r="CP75" s="264"/>
      <c r="CQ75" s="264"/>
      <c r="CR75" s="264"/>
      <c r="CS75" s="264"/>
      <c r="CT75" s="264"/>
      <c r="CU75" s="264"/>
      <c r="CV75" s="264"/>
      <c r="CW75" s="264"/>
      <c r="CX75" s="264"/>
      <c r="CY75" s="264"/>
      <c r="CZ75" s="264"/>
      <c r="DA75" s="264"/>
      <c r="DB75" s="264"/>
      <c r="DC75" s="264"/>
      <c r="DD75" s="265"/>
    </row>
    <row r="76" spans="1:108" ht="15" customHeight="1">
      <c r="A76" s="32"/>
      <c r="B76" s="261" t="s">
        <v>91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2"/>
      <c r="BU76" s="263"/>
      <c r="BV76" s="264"/>
      <c r="BW76" s="264"/>
      <c r="BX76" s="264"/>
      <c r="BY76" s="264"/>
      <c r="BZ76" s="264"/>
      <c r="CA76" s="264"/>
      <c r="CB76" s="264"/>
      <c r="CC76" s="264"/>
      <c r="CD76" s="264"/>
      <c r="CE76" s="264"/>
      <c r="CF76" s="264"/>
      <c r="CG76" s="264"/>
      <c r="CH76" s="264"/>
      <c r="CI76" s="264"/>
      <c r="CJ76" s="264"/>
      <c r="CK76" s="264"/>
      <c r="CL76" s="264"/>
      <c r="CM76" s="264"/>
      <c r="CN76" s="264"/>
      <c r="CO76" s="264"/>
      <c r="CP76" s="264"/>
      <c r="CQ76" s="264"/>
      <c r="CR76" s="264"/>
      <c r="CS76" s="264"/>
      <c r="CT76" s="264"/>
      <c r="CU76" s="264"/>
      <c r="CV76" s="264"/>
      <c r="CW76" s="264"/>
      <c r="CX76" s="264"/>
      <c r="CY76" s="264"/>
      <c r="CZ76" s="264"/>
      <c r="DA76" s="264"/>
      <c r="DB76" s="264"/>
      <c r="DC76" s="264"/>
      <c r="DD76" s="265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2:BT22"/>
    <mergeCell ref="BU22:DD22"/>
    <mergeCell ref="B25:BT25"/>
    <mergeCell ref="BU44:DD44"/>
    <mergeCell ref="B36:BT36"/>
    <mergeCell ref="BU36:DD36"/>
    <mergeCell ref="B37:BT37"/>
    <mergeCell ref="BU43:DD43"/>
    <mergeCell ref="B35:BT35"/>
    <mergeCell ref="B40:BT40"/>
    <mergeCell ref="B23:BT23"/>
    <mergeCell ref="B26:BT26"/>
    <mergeCell ref="BU23:DD23"/>
    <mergeCell ref="B24:BT24"/>
    <mergeCell ref="BU24:DD24"/>
    <mergeCell ref="BU26:DD26"/>
    <mergeCell ref="BU25:DD25"/>
    <mergeCell ref="B39:BT39"/>
    <mergeCell ref="BU29:DD29"/>
    <mergeCell ref="BU35:DD35"/>
    <mergeCell ref="BU37:DD37"/>
    <mergeCell ref="BU31:DD31"/>
    <mergeCell ref="B38:BT38"/>
    <mergeCell ref="B34:BT34"/>
    <mergeCell ref="BU32:DD32"/>
    <mergeCell ref="BU33:DD33"/>
    <mergeCell ref="B72:BT72"/>
    <mergeCell ref="BU72:DD72"/>
    <mergeCell ref="B43:BT43"/>
    <mergeCell ref="B67:BT67"/>
    <mergeCell ref="BU67:DD67"/>
    <mergeCell ref="B65:BT65"/>
    <mergeCell ref="BU65:DD65"/>
    <mergeCell ref="BU48:DD48"/>
    <mergeCell ref="BU63:DD63"/>
    <mergeCell ref="B63:BT63"/>
    <mergeCell ref="B66:BT66"/>
    <mergeCell ref="BU66:DD66"/>
    <mergeCell ref="BU5:DD5"/>
    <mergeCell ref="BU6:DD6"/>
    <mergeCell ref="BU7:DD7"/>
    <mergeCell ref="BU8:DD8"/>
    <mergeCell ref="B47:BT47"/>
    <mergeCell ref="B46:BT46"/>
    <mergeCell ref="B41:BT41"/>
    <mergeCell ref="BU34:DD34"/>
    <mergeCell ref="B27:BT27"/>
    <mergeCell ref="BU27:DD27"/>
    <mergeCell ref="BU41:DD41"/>
    <mergeCell ref="B29:BT29"/>
    <mergeCell ref="B32:BT32"/>
    <mergeCell ref="BU40:DD40"/>
    <mergeCell ref="B28:BT28"/>
    <mergeCell ref="BU28:DD28"/>
    <mergeCell ref="BU38:DD38"/>
    <mergeCell ref="BU39:DD39"/>
    <mergeCell ref="B71:BT71"/>
    <mergeCell ref="BU71:DD71"/>
    <mergeCell ref="B44:BT44"/>
    <mergeCell ref="B30:BT30"/>
    <mergeCell ref="BU30:DD30"/>
    <mergeCell ref="B68:BT68"/>
    <mergeCell ref="BU68:DD68"/>
    <mergeCell ref="B31:BT31"/>
    <mergeCell ref="B64:BT64"/>
    <mergeCell ref="BU64:DD64"/>
    <mergeCell ref="B75:BT75"/>
    <mergeCell ref="BU75:DD75"/>
    <mergeCell ref="B69:BT69"/>
    <mergeCell ref="BU69:DD69"/>
    <mergeCell ref="B70:BT70"/>
    <mergeCell ref="BU70:DD70"/>
    <mergeCell ref="B74:BT74"/>
    <mergeCell ref="BU74:DD74"/>
    <mergeCell ref="B73:BT73"/>
    <mergeCell ref="BU73:DD73"/>
    <mergeCell ref="BU57:DD57"/>
    <mergeCell ref="B59:BT59"/>
    <mergeCell ref="B57:BT57"/>
    <mergeCell ref="B50:BT50"/>
    <mergeCell ref="BU50:DD50"/>
    <mergeCell ref="B54:BT54"/>
    <mergeCell ref="B56:BT56"/>
    <mergeCell ref="BU56:DD56"/>
    <mergeCell ref="BU54:DD54"/>
    <mergeCell ref="B49:BT49"/>
    <mergeCell ref="BU49:DD49"/>
    <mergeCell ref="B53:BT53"/>
    <mergeCell ref="BU53:DD53"/>
    <mergeCell ref="BU61:DD61"/>
    <mergeCell ref="BU60:DD60"/>
    <mergeCell ref="B58:BT58"/>
    <mergeCell ref="BU58:DD58"/>
    <mergeCell ref="B61:BT61"/>
    <mergeCell ref="BU59:DD59"/>
    <mergeCell ref="B62:BT62"/>
    <mergeCell ref="BU62:DD62"/>
    <mergeCell ref="B33:BT33"/>
    <mergeCell ref="B60:BT60"/>
    <mergeCell ref="BU52:DD52"/>
    <mergeCell ref="B51:BT51"/>
    <mergeCell ref="BU51:DD51"/>
    <mergeCell ref="B55:BT55"/>
    <mergeCell ref="BU55:DD55"/>
    <mergeCell ref="B52:BT52"/>
    <mergeCell ref="B42:BT42"/>
    <mergeCell ref="BU42:DD42"/>
    <mergeCell ref="B48:BT48"/>
    <mergeCell ref="BU47:DD47"/>
    <mergeCell ref="B45:BT45"/>
    <mergeCell ref="BU45:DD45"/>
    <mergeCell ref="BU46:DD4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55"/>
  <sheetViews>
    <sheetView zoomScale="85" zoomScaleNormal="85" zoomScalePageLayoutView="0" workbookViewId="0" topLeftCell="A5">
      <selection activeCell="E236" sqref="E236"/>
    </sheetView>
  </sheetViews>
  <sheetFormatPr defaultColWidth="9.00390625" defaultRowHeight="12.75"/>
  <cols>
    <col min="1" max="1" width="50.75390625" style="0" customWidth="1"/>
    <col min="2" max="2" width="10.25390625" style="0" customWidth="1"/>
    <col min="3" max="3" width="14.00390625" style="152" customWidth="1"/>
    <col min="4" max="4" width="12.125" style="0" customWidth="1"/>
    <col min="5" max="5" width="14.875" style="110" customWidth="1"/>
    <col min="7" max="7" width="15.75390625" style="0" customWidth="1"/>
    <col min="8" max="9" width="10.875" style="0" bestFit="1" customWidth="1"/>
  </cols>
  <sheetData>
    <row r="1" spans="1:5" ht="16.5">
      <c r="A1" s="299"/>
      <c r="B1" s="299"/>
      <c r="C1" s="299"/>
      <c r="D1" s="299"/>
      <c r="E1" s="302"/>
    </row>
    <row r="2" spans="1:5" ht="15" thickBot="1">
      <c r="A2" s="300" t="s">
        <v>127</v>
      </c>
      <c r="B2" s="300"/>
      <c r="C2" s="300"/>
      <c r="D2" s="301"/>
      <c r="E2" s="303"/>
    </row>
    <row r="3" spans="1:10" ht="96">
      <c r="A3" s="49" t="s">
        <v>0</v>
      </c>
      <c r="B3" s="50" t="s">
        <v>128</v>
      </c>
      <c r="C3" s="154" t="s">
        <v>129</v>
      </c>
      <c r="D3" s="50" t="s">
        <v>130</v>
      </c>
      <c r="E3" s="99" t="s">
        <v>92</v>
      </c>
      <c r="G3" s="110"/>
      <c r="J3" s="110"/>
    </row>
    <row r="4" spans="1:11" ht="19.5" customHeight="1">
      <c r="A4" s="78" t="s">
        <v>56</v>
      </c>
      <c r="B4" s="73" t="s">
        <v>145</v>
      </c>
      <c r="C4" s="128"/>
      <c r="D4" s="79" t="s">
        <v>22</v>
      </c>
      <c r="E4" s="167">
        <v>181594.86</v>
      </c>
      <c r="G4" s="85"/>
      <c r="I4" s="110"/>
      <c r="K4" s="110"/>
    </row>
    <row r="5" spans="1:7" ht="19.5" customHeight="1">
      <c r="A5" s="78" t="s">
        <v>56</v>
      </c>
      <c r="B5" s="73" t="s">
        <v>173</v>
      </c>
      <c r="C5" s="128"/>
      <c r="D5" s="79"/>
      <c r="E5" s="167">
        <v>35386.32</v>
      </c>
      <c r="G5" s="85"/>
    </row>
    <row r="6" spans="1:7" ht="15.75">
      <c r="A6" s="78" t="s">
        <v>23</v>
      </c>
      <c r="B6" s="73"/>
      <c r="C6" s="128"/>
      <c r="D6" s="79" t="s">
        <v>22</v>
      </c>
      <c r="E6" s="173">
        <f>SUM(E8:E9)+E11+E17</f>
        <v>41570126.300000004</v>
      </c>
      <c r="G6" s="85"/>
    </row>
    <row r="7" spans="1:9" ht="15.75">
      <c r="A7" s="51" t="s">
        <v>8</v>
      </c>
      <c r="B7" s="43"/>
      <c r="C7" s="129"/>
      <c r="D7" s="41" t="s">
        <v>22</v>
      </c>
      <c r="E7" s="101"/>
      <c r="G7" s="85"/>
      <c r="I7" s="110"/>
    </row>
    <row r="8" spans="1:7" ht="15.75">
      <c r="A8" s="80" t="s">
        <v>131</v>
      </c>
      <c r="B8" s="81"/>
      <c r="C8" s="130"/>
      <c r="D8" s="82" t="s">
        <v>22</v>
      </c>
      <c r="E8" s="173">
        <f>E36+E61</f>
        <v>33867152.32</v>
      </c>
      <c r="G8" s="85"/>
    </row>
    <row r="9" spans="1:7" ht="15.75">
      <c r="A9" s="83" t="s">
        <v>132</v>
      </c>
      <c r="B9" s="81"/>
      <c r="C9" s="130"/>
      <c r="D9" s="82"/>
      <c r="E9" s="173">
        <f>E105+E108+E113+E116+E125+E128+E134+E138+E140+E142+E102</f>
        <v>5227094.529999999</v>
      </c>
      <c r="G9" s="85"/>
    </row>
    <row r="10" spans="1:7" ht="15.75">
      <c r="A10" s="51" t="s">
        <v>29</v>
      </c>
      <c r="B10" s="43"/>
      <c r="C10" s="129"/>
      <c r="D10" s="41"/>
      <c r="E10" s="101"/>
      <c r="G10" s="85"/>
    </row>
    <row r="11" spans="1:5" ht="90">
      <c r="A11" s="168" t="s">
        <v>133</v>
      </c>
      <c r="B11" s="170" t="s">
        <v>166</v>
      </c>
      <c r="C11" s="171"/>
      <c r="D11" s="172" t="s">
        <v>22</v>
      </c>
      <c r="E11" s="169">
        <f>SUM(E14:E16)</f>
        <v>2334706.77</v>
      </c>
    </row>
    <row r="12" spans="1:5" ht="15.75">
      <c r="A12" s="51" t="s">
        <v>8</v>
      </c>
      <c r="B12" s="43"/>
      <c r="C12" s="129"/>
      <c r="D12" s="41" t="s">
        <v>22</v>
      </c>
      <c r="E12" s="101"/>
    </row>
    <row r="13" spans="1:5" ht="15.75" hidden="1">
      <c r="A13" s="51"/>
      <c r="B13" s="43"/>
      <c r="C13" s="129"/>
      <c r="D13" s="41"/>
      <c r="E13" s="101"/>
    </row>
    <row r="14" spans="1:5" ht="15.75">
      <c r="A14" s="115" t="s">
        <v>161</v>
      </c>
      <c r="B14" s="116" t="s">
        <v>145</v>
      </c>
      <c r="C14" s="131"/>
      <c r="D14" s="117" t="s">
        <v>22</v>
      </c>
      <c r="E14" s="104">
        <v>1318405.14</v>
      </c>
    </row>
    <row r="15" spans="1:8" ht="15.75">
      <c r="A15" s="88" t="s">
        <v>186</v>
      </c>
      <c r="B15" s="116" t="s">
        <v>145</v>
      </c>
      <c r="C15" s="132"/>
      <c r="D15" s="77"/>
      <c r="E15" s="104">
        <f>562714+249101.55+50000</f>
        <v>861815.55</v>
      </c>
      <c r="H15" s="110"/>
    </row>
    <row r="16" spans="1:5" ht="15.75">
      <c r="A16" s="115" t="s">
        <v>175</v>
      </c>
      <c r="B16" s="116" t="s">
        <v>145</v>
      </c>
      <c r="C16" s="132"/>
      <c r="D16" s="77"/>
      <c r="E16" s="104">
        <v>154486.08</v>
      </c>
    </row>
    <row r="17" spans="1:5" ht="15.75">
      <c r="A17" s="163" t="s">
        <v>196</v>
      </c>
      <c r="B17" s="164" t="s">
        <v>176</v>
      </c>
      <c r="C17" s="165"/>
      <c r="D17" s="166"/>
      <c r="E17" s="162">
        <v>141172.68</v>
      </c>
    </row>
    <row r="18" spans="1:5" ht="15.75" hidden="1">
      <c r="A18" s="51"/>
      <c r="B18" s="45"/>
      <c r="C18" s="133"/>
      <c r="D18" s="46"/>
      <c r="E18" s="101"/>
    </row>
    <row r="19" spans="1:5" ht="15.75" hidden="1">
      <c r="A19" s="51"/>
      <c r="B19" s="45"/>
      <c r="C19" s="133"/>
      <c r="D19" s="46"/>
      <c r="E19" s="101"/>
    </row>
    <row r="20" spans="1:5" ht="15.75" hidden="1">
      <c r="A20" s="52"/>
      <c r="B20" s="45"/>
      <c r="C20" s="133"/>
      <c r="D20" s="46"/>
      <c r="E20" s="101"/>
    </row>
    <row r="21" spans="1:5" ht="15.75" hidden="1">
      <c r="A21" s="52"/>
      <c r="B21" s="45"/>
      <c r="C21" s="133"/>
      <c r="D21" s="46"/>
      <c r="E21" s="101"/>
    </row>
    <row r="22" spans="1:5" ht="15.75" hidden="1">
      <c r="A22" s="52"/>
      <c r="B22" s="45"/>
      <c r="C22" s="134"/>
      <c r="D22" s="46"/>
      <c r="E22" s="101"/>
    </row>
    <row r="23" spans="1:5" ht="15.75" hidden="1">
      <c r="A23" s="67"/>
      <c r="B23" s="68"/>
      <c r="C23" s="135"/>
      <c r="D23" s="69"/>
      <c r="E23" s="103"/>
    </row>
    <row r="24" spans="1:5" ht="15.75" hidden="1">
      <c r="A24" s="75"/>
      <c r="B24" s="76"/>
      <c r="C24" s="132"/>
      <c r="D24" s="77"/>
      <c r="E24" s="104"/>
    </row>
    <row r="25" spans="1:5" ht="15.75" hidden="1">
      <c r="A25" s="80"/>
      <c r="B25" s="81"/>
      <c r="C25" s="136"/>
      <c r="D25" s="82"/>
      <c r="E25" s="102"/>
    </row>
    <row r="26" spans="1:5" ht="15.75" hidden="1">
      <c r="A26" s="51"/>
      <c r="B26" s="43"/>
      <c r="C26" s="129"/>
      <c r="D26" s="41"/>
      <c r="E26" s="101"/>
    </row>
    <row r="27" spans="1:5" ht="15.75" hidden="1">
      <c r="A27" s="67"/>
      <c r="B27" s="68"/>
      <c r="C27" s="135"/>
      <c r="D27" s="69"/>
      <c r="E27" s="103"/>
    </row>
    <row r="28" spans="1:5" ht="15.75" hidden="1">
      <c r="A28" s="51"/>
      <c r="B28" s="43"/>
      <c r="C28" s="129"/>
      <c r="D28" s="41"/>
      <c r="E28" s="105"/>
    </row>
    <row r="29" spans="1:5" ht="15.75" hidden="1">
      <c r="A29" s="51"/>
      <c r="B29" s="43"/>
      <c r="C29" s="129"/>
      <c r="D29" s="41"/>
      <c r="E29" s="106"/>
    </row>
    <row r="30" spans="1:8" ht="15.75">
      <c r="A30" s="215" t="s">
        <v>24</v>
      </c>
      <c r="B30" s="216"/>
      <c r="C30" s="217"/>
      <c r="D30" s="218">
        <v>900</v>
      </c>
      <c r="E30" s="219">
        <f>E36+E61+E84+E172</f>
        <v>41787107.480000004</v>
      </c>
      <c r="H30" s="110"/>
    </row>
    <row r="31" spans="1:7" ht="15.75">
      <c r="A31" s="51"/>
      <c r="B31" s="43"/>
      <c r="C31" s="129"/>
      <c r="D31" s="41"/>
      <c r="E31" s="107"/>
      <c r="G31" s="85"/>
    </row>
    <row r="32" spans="1:5" ht="15.75" hidden="1">
      <c r="A32" s="51"/>
      <c r="B32" s="43"/>
      <c r="C32" s="129"/>
      <c r="D32" s="41"/>
      <c r="E32" s="107"/>
    </row>
    <row r="33" spans="1:5" ht="15.75" hidden="1">
      <c r="A33" s="51"/>
      <c r="B33" s="43"/>
      <c r="C33" s="129"/>
      <c r="D33" s="41"/>
      <c r="E33" s="107"/>
    </row>
    <row r="34" spans="1:5" ht="15.75">
      <c r="A34" s="51" t="s">
        <v>8</v>
      </c>
      <c r="B34" s="43"/>
      <c r="C34" s="129"/>
      <c r="D34" s="41"/>
      <c r="E34" s="104"/>
    </row>
    <row r="35" spans="1:5" ht="63" customHeight="1">
      <c r="A35" s="65" t="s">
        <v>169</v>
      </c>
      <c r="B35" s="41" t="s">
        <v>180</v>
      </c>
      <c r="C35" s="137"/>
      <c r="D35" s="41" t="s">
        <v>22</v>
      </c>
      <c r="E35" s="105"/>
    </row>
    <row r="36" spans="1:5" ht="61.5" customHeight="1">
      <c r="A36" s="118" t="s">
        <v>182</v>
      </c>
      <c r="B36" s="68" t="s">
        <v>179</v>
      </c>
      <c r="C36" s="138">
        <v>1210521010</v>
      </c>
      <c r="D36" s="70" t="s">
        <v>22</v>
      </c>
      <c r="E36" s="108">
        <f>E39+E40</f>
        <v>3753142.32</v>
      </c>
    </row>
    <row r="37" spans="1:5" ht="15.75" hidden="1">
      <c r="A37" s="52" t="s">
        <v>1</v>
      </c>
      <c r="B37" s="43"/>
      <c r="C37" s="129"/>
      <c r="D37" s="42"/>
      <c r="E37" s="104"/>
    </row>
    <row r="38" spans="1:5" ht="15.75" hidden="1">
      <c r="A38" s="52" t="s">
        <v>31</v>
      </c>
      <c r="B38" s="45"/>
      <c r="C38" s="133"/>
      <c r="D38" s="46">
        <v>211</v>
      </c>
      <c r="E38" s="104"/>
    </row>
    <row r="39" spans="1:5" ht="15.75">
      <c r="A39" s="52" t="s">
        <v>198</v>
      </c>
      <c r="B39" s="45"/>
      <c r="C39" s="133"/>
      <c r="D39" s="46">
        <v>266</v>
      </c>
      <c r="E39" s="104">
        <v>4800</v>
      </c>
    </row>
    <row r="40" spans="1:5" ht="15.75">
      <c r="A40" s="52" t="s">
        <v>41</v>
      </c>
      <c r="B40" s="45"/>
      <c r="C40" s="133"/>
      <c r="D40" s="46">
        <v>220</v>
      </c>
      <c r="E40" s="107">
        <f>SUM(E42:E60)</f>
        <v>3748342.32</v>
      </c>
    </row>
    <row r="41" spans="1:5" ht="15.75">
      <c r="A41" s="52" t="s">
        <v>1</v>
      </c>
      <c r="B41" s="45"/>
      <c r="C41" s="133"/>
      <c r="D41" s="46"/>
      <c r="E41" s="104"/>
    </row>
    <row r="42" spans="1:5" ht="15.75">
      <c r="A42" s="52" t="s">
        <v>33</v>
      </c>
      <c r="B42" s="45"/>
      <c r="C42" s="133"/>
      <c r="D42" s="46">
        <v>221</v>
      </c>
      <c r="E42" s="104">
        <v>9562</v>
      </c>
    </row>
    <row r="43" spans="1:5" ht="15.75" hidden="1">
      <c r="A43" s="52" t="s">
        <v>34</v>
      </c>
      <c r="B43" s="45"/>
      <c r="C43" s="133"/>
      <c r="D43" s="46">
        <v>222</v>
      </c>
      <c r="E43" s="104"/>
    </row>
    <row r="44" spans="1:5" ht="15.75">
      <c r="A44" s="52" t="s">
        <v>35</v>
      </c>
      <c r="B44" s="45"/>
      <c r="C44" s="133"/>
      <c r="D44" s="46">
        <v>223</v>
      </c>
      <c r="E44" s="104">
        <v>2442675.32</v>
      </c>
    </row>
    <row r="45" spans="1:5" ht="15.75" hidden="1">
      <c r="A45" s="52" t="s">
        <v>36</v>
      </c>
      <c r="B45" s="45"/>
      <c r="C45" s="133"/>
      <c r="D45" s="46">
        <v>224</v>
      </c>
      <c r="E45" s="104"/>
    </row>
    <row r="46" spans="1:5" ht="15.75">
      <c r="A46" s="52" t="s">
        <v>37</v>
      </c>
      <c r="B46" s="45"/>
      <c r="C46" s="133"/>
      <c r="D46" s="46">
        <v>225</v>
      </c>
      <c r="E46" s="104">
        <v>92799</v>
      </c>
    </row>
    <row r="47" spans="1:5" ht="15.75">
      <c r="A47" s="52" t="s">
        <v>38</v>
      </c>
      <c r="B47" s="45"/>
      <c r="C47" s="133"/>
      <c r="D47" s="46">
        <v>226</v>
      </c>
      <c r="E47" s="104">
        <v>308500</v>
      </c>
    </row>
    <row r="48" spans="1:5" ht="15.75" hidden="1">
      <c r="A48" s="52" t="s">
        <v>57</v>
      </c>
      <c r="B48" s="45"/>
      <c r="C48" s="133"/>
      <c r="D48" s="46">
        <v>260</v>
      </c>
      <c r="E48" s="107"/>
    </row>
    <row r="49" spans="1:5" ht="15.75" hidden="1">
      <c r="A49" s="52" t="s">
        <v>1</v>
      </c>
      <c r="B49" s="45"/>
      <c r="C49" s="133"/>
      <c r="D49" s="46"/>
      <c r="E49" s="104"/>
    </row>
    <row r="50" spans="1:5" ht="15.75" hidden="1">
      <c r="A50" s="52" t="s">
        <v>58</v>
      </c>
      <c r="B50" s="45"/>
      <c r="C50" s="133"/>
      <c r="D50" s="46">
        <v>262</v>
      </c>
      <c r="E50" s="104"/>
    </row>
    <row r="51" spans="1:5" ht="15.75">
      <c r="A51" s="52" t="s">
        <v>59</v>
      </c>
      <c r="B51" s="45"/>
      <c r="C51" s="133"/>
      <c r="D51" s="46">
        <v>291</v>
      </c>
      <c r="E51" s="104">
        <v>416867</v>
      </c>
    </row>
    <row r="52" spans="1:5" ht="15.75">
      <c r="A52" s="52" t="s">
        <v>199</v>
      </c>
      <c r="B52" s="45"/>
      <c r="C52" s="133"/>
      <c r="D52" s="46">
        <v>344</v>
      </c>
      <c r="E52" s="104">
        <v>190000</v>
      </c>
    </row>
    <row r="53" spans="1:5" ht="15.75" hidden="1">
      <c r="A53" s="52" t="s">
        <v>136</v>
      </c>
      <c r="B53" s="45"/>
      <c r="C53" s="133"/>
      <c r="D53" s="46">
        <v>300</v>
      </c>
      <c r="E53" s="107"/>
    </row>
    <row r="54" spans="1:5" ht="15.75" hidden="1">
      <c r="A54" s="52" t="s">
        <v>1</v>
      </c>
      <c r="B54" s="45"/>
      <c r="C54" s="133"/>
      <c r="D54" s="46"/>
      <c r="E54" s="104"/>
    </row>
    <row r="55" spans="1:5" ht="15.75" hidden="1">
      <c r="A55" s="52" t="s">
        <v>39</v>
      </c>
      <c r="B55" s="45"/>
      <c r="C55" s="133"/>
      <c r="D55" s="46">
        <v>310</v>
      </c>
      <c r="E55" s="104"/>
    </row>
    <row r="56" spans="1:5" ht="15.75" hidden="1">
      <c r="A56" s="52" t="s">
        <v>40</v>
      </c>
      <c r="B56" s="45"/>
      <c r="C56" s="134"/>
      <c r="D56" s="46">
        <v>340</v>
      </c>
      <c r="E56" s="104"/>
    </row>
    <row r="57" spans="1:5" ht="15.75">
      <c r="A57" s="52" t="s">
        <v>213</v>
      </c>
      <c r="B57" s="45"/>
      <c r="C57" s="134"/>
      <c r="D57" s="46">
        <v>345</v>
      </c>
      <c r="E57" s="104">
        <v>10000</v>
      </c>
    </row>
    <row r="58" spans="1:5" ht="15.75">
      <c r="A58" s="52" t="s">
        <v>200</v>
      </c>
      <c r="B58" s="45"/>
      <c r="C58" s="134"/>
      <c r="D58" s="46">
        <v>346</v>
      </c>
      <c r="E58" s="104">
        <v>248500</v>
      </c>
    </row>
    <row r="59" spans="1:5" ht="25.5">
      <c r="A59" s="52" t="s">
        <v>201</v>
      </c>
      <c r="B59" s="45"/>
      <c r="C59" s="134"/>
      <c r="D59" s="46">
        <v>349</v>
      </c>
      <c r="E59" s="104">
        <v>29439</v>
      </c>
    </row>
    <row r="60" spans="1:5" ht="15.75">
      <c r="A60" s="52"/>
      <c r="B60" s="45"/>
      <c r="C60" s="134"/>
      <c r="D60" s="46"/>
      <c r="E60" s="104"/>
    </row>
    <row r="61" spans="1:7" ht="102" customHeight="1">
      <c r="A61" s="118" t="s">
        <v>187</v>
      </c>
      <c r="B61" s="119" t="s">
        <v>181</v>
      </c>
      <c r="C61" s="139">
        <v>1210376210</v>
      </c>
      <c r="D61" s="70"/>
      <c r="E61" s="108">
        <f>SUM(E64:E70)</f>
        <v>30114010</v>
      </c>
      <c r="G61">
        <v>1</v>
      </c>
    </row>
    <row r="62" spans="1:5" ht="25.5">
      <c r="A62" s="52" t="s">
        <v>30</v>
      </c>
      <c r="B62" s="45"/>
      <c r="C62" s="134"/>
      <c r="D62" s="46">
        <v>210</v>
      </c>
      <c r="E62" s="105">
        <f>SUM(E64:E70)</f>
        <v>30114010</v>
      </c>
    </row>
    <row r="63" spans="1:5" ht="15.75">
      <c r="A63" s="52" t="s">
        <v>1</v>
      </c>
      <c r="B63" s="43"/>
      <c r="C63" s="137"/>
      <c r="D63" s="42"/>
      <c r="E63" s="101"/>
    </row>
    <row r="64" spans="1:5" ht="15.75">
      <c r="A64" s="52" t="s">
        <v>31</v>
      </c>
      <c r="B64" s="45"/>
      <c r="C64" s="134"/>
      <c r="D64" s="46">
        <v>211</v>
      </c>
      <c r="E64" s="104">
        <v>22030223.03</v>
      </c>
    </row>
    <row r="65" spans="1:5" ht="15.75">
      <c r="A65" s="52" t="s">
        <v>198</v>
      </c>
      <c r="B65" s="45"/>
      <c r="C65" s="134"/>
      <c r="D65" s="46">
        <v>266</v>
      </c>
      <c r="E65" s="104">
        <v>23245.95</v>
      </c>
    </row>
    <row r="66" spans="1:5" ht="15.75">
      <c r="A66" s="52" t="s">
        <v>135</v>
      </c>
      <c r="B66" s="45"/>
      <c r="C66" s="134"/>
      <c r="D66" s="46">
        <v>213</v>
      </c>
      <c r="E66" s="104">
        <v>6648022.02</v>
      </c>
    </row>
    <row r="67" spans="1:5" ht="15.75">
      <c r="A67" s="52" t="s">
        <v>33</v>
      </c>
      <c r="B67" s="45"/>
      <c r="C67" s="134"/>
      <c r="D67" s="46">
        <v>221</v>
      </c>
      <c r="E67" s="107">
        <v>70169.5</v>
      </c>
    </row>
    <row r="68" spans="1:5" ht="15.75">
      <c r="A68" s="52" t="s">
        <v>38</v>
      </c>
      <c r="B68" s="45"/>
      <c r="C68" s="134"/>
      <c r="D68" s="46">
        <v>226</v>
      </c>
      <c r="E68" s="104">
        <v>65478</v>
      </c>
    </row>
    <row r="69" spans="1:5" ht="15.75">
      <c r="A69" s="52" t="s">
        <v>39</v>
      </c>
      <c r="B69" s="45"/>
      <c r="C69" s="134"/>
      <c r="D69" s="46">
        <v>310</v>
      </c>
      <c r="E69" s="104">
        <v>1184219</v>
      </c>
    </row>
    <row r="70" spans="1:5" ht="15.75">
      <c r="A70" s="52" t="s">
        <v>204</v>
      </c>
      <c r="B70" s="45"/>
      <c r="C70" s="134"/>
      <c r="D70" s="46">
        <v>346</v>
      </c>
      <c r="E70" s="104">
        <v>92652.5</v>
      </c>
    </row>
    <row r="71" spans="1:5" ht="12.75" hidden="1">
      <c r="A71" s="305"/>
      <c r="B71" s="306"/>
      <c r="C71" s="307"/>
      <c r="D71" s="296"/>
      <c r="E71" s="304"/>
    </row>
    <row r="72" spans="1:5" ht="12.75" hidden="1">
      <c r="A72" s="305"/>
      <c r="B72" s="306"/>
      <c r="C72" s="307"/>
      <c r="D72" s="296"/>
      <c r="E72" s="304"/>
    </row>
    <row r="73" spans="1:5" ht="15.75" hidden="1">
      <c r="A73" s="52"/>
      <c r="B73" s="45"/>
      <c r="C73" s="134"/>
      <c r="D73" s="46"/>
      <c r="E73" s="107"/>
    </row>
    <row r="74" spans="1:5" ht="15.75" hidden="1">
      <c r="A74" s="52"/>
      <c r="B74" s="43"/>
      <c r="C74" s="137"/>
      <c r="D74" s="42"/>
      <c r="E74" s="104"/>
    </row>
    <row r="75" spans="1:5" ht="15.75" hidden="1">
      <c r="A75" s="52"/>
      <c r="B75" s="45"/>
      <c r="C75" s="134"/>
      <c r="D75" s="46"/>
      <c r="E75" s="104"/>
    </row>
    <row r="76" spans="1:5" ht="15.75" hidden="1">
      <c r="A76" s="52"/>
      <c r="B76" s="45"/>
      <c r="C76" s="134"/>
      <c r="D76" s="46"/>
      <c r="E76" s="104"/>
    </row>
    <row r="77" spans="1:5" ht="15.75" hidden="1">
      <c r="A77" s="52"/>
      <c r="B77" s="45"/>
      <c r="C77" s="140"/>
      <c r="D77" s="46"/>
      <c r="E77" s="104"/>
    </row>
    <row r="78" spans="1:5" ht="15.75" hidden="1">
      <c r="A78" s="52"/>
      <c r="B78" s="41"/>
      <c r="C78" s="137"/>
      <c r="D78" s="41"/>
      <c r="E78" s="105"/>
    </row>
    <row r="79" spans="1:5" ht="45" customHeight="1" hidden="1">
      <c r="A79" s="58"/>
      <c r="B79" s="59"/>
      <c r="C79" s="141"/>
      <c r="D79" s="59"/>
      <c r="E79" s="100"/>
    </row>
    <row r="80" spans="1:5" ht="15.75" hidden="1">
      <c r="A80" s="52"/>
      <c r="B80" s="45"/>
      <c r="C80" s="133"/>
      <c r="D80" s="46"/>
      <c r="E80" s="105"/>
    </row>
    <row r="81" spans="1:5" ht="63.75" hidden="1">
      <c r="A81" s="98" t="s">
        <v>134</v>
      </c>
      <c r="B81" s="61" t="s">
        <v>177</v>
      </c>
      <c r="C81" s="142"/>
      <c r="D81" s="62"/>
      <c r="E81" s="109">
        <f>E82</f>
        <v>0</v>
      </c>
    </row>
    <row r="82" spans="1:5" ht="15.75" hidden="1">
      <c r="A82" s="52" t="s">
        <v>35</v>
      </c>
      <c r="B82" s="45"/>
      <c r="C82" s="133"/>
      <c r="D82" s="46">
        <v>223</v>
      </c>
      <c r="E82" s="105"/>
    </row>
    <row r="83" spans="1:5" ht="15.75" hidden="1">
      <c r="A83" s="86"/>
      <c r="B83" s="45"/>
      <c r="C83" s="133"/>
      <c r="D83" s="46"/>
      <c r="E83" s="105"/>
    </row>
    <row r="84" spans="1:5" ht="48" customHeight="1">
      <c r="A84" s="123" t="s">
        <v>170</v>
      </c>
      <c r="B84" s="124"/>
      <c r="C84" s="143"/>
      <c r="D84" s="125"/>
      <c r="E84" s="126">
        <f>E105+E108+E113+E116+E125+E128+E134+E138+E140+E142+E102</f>
        <v>5227094.529999999</v>
      </c>
    </row>
    <row r="85" spans="1:5" ht="34.5" customHeight="1" hidden="1">
      <c r="A85" s="118"/>
      <c r="B85" s="92"/>
      <c r="C85" s="144"/>
      <c r="D85" s="72"/>
      <c r="E85" s="120"/>
    </row>
    <row r="86" spans="1:7" ht="15.75" hidden="1">
      <c r="A86" s="52"/>
      <c r="B86" s="43"/>
      <c r="C86" s="145"/>
      <c r="D86" s="42"/>
      <c r="E86" s="104"/>
      <c r="G86">
        <v>1</v>
      </c>
    </row>
    <row r="87" spans="1:5" ht="15.75" hidden="1">
      <c r="A87" s="66"/>
      <c r="B87" s="45"/>
      <c r="C87" s="146"/>
      <c r="D87" s="46"/>
      <c r="E87" s="104"/>
    </row>
    <row r="88" spans="1:5" ht="15.75" hidden="1">
      <c r="A88" s="65"/>
      <c r="B88" s="45"/>
      <c r="C88" s="146"/>
      <c r="D88" s="46"/>
      <c r="E88" s="104"/>
    </row>
    <row r="89" spans="1:5" ht="51.75" customHeight="1" hidden="1">
      <c r="A89" s="118" t="s">
        <v>194</v>
      </c>
      <c r="B89" s="92" t="s">
        <v>138</v>
      </c>
      <c r="C89" s="144">
        <v>9940090300</v>
      </c>
      <c r="D89" s="72"/>
      <c r="E89" s="120">
        <f>SUM(E90:E91)</f>
        <v>0</v>
      </c>
    </row>
    <row r="90" spans="1:5" ht="15.75" hidden="1">
      <c r="A90" s="52" t="s">
        <v>59</v>
      </c>
      <c r="B90" s="45"/>
      <c r="C90" s="146"/>
      <c r="D90" s="46">
        <v>290</v>
      </c>
      <c r="E90" s="105"/>
    </row>
    <row r="91" spans="1:5" ht="15.75" hidden="1">
      <c r="A91" s="156"/>
      <c r="B91" s="45"/>
      <c r="C91" s="146"/>
      <c r="D91" s="46"/>
      <c r="E91" s="101"/>
    </row>
    <row r="92" spans="1:5" ht="27.75" customHeight="1" hidden="1">
      <c r="A92" s="65"/>
      <c r="B92" s="45"/>
      <c r="C92" s="146"/>
      <c r="D92" s="46"/>
      <c r="E92" s="104"/>
    </row>
    <row r="93" spans="1:5" ht="52.5" customHeight="1" hidden="1">
      <c r="A93" s="122" t="s">
        <v>193</v>
      </c>
      <c r="B93" s="71" t="s">
        <v>138</v>
      </c>
      <c r="C93" s="147">
        <v>9990021140</v>
      </c>
      <c r="D93" s="121"/>
      <c r="E93" s="120">
        <f>SUM(E94)</f>
        <v>0</v>
      </c>
    </row>
    <row r="94" spans="1:8" ht="27.75" customHeight="1" hidden="1">
      <c r="A94" s="113" t="s">
        <v>37</v>
      </c>
      <c r="B94" s="45"/>
      <c r="C94" s="146"/>
      <c r="D94" s="46">
        <v>225</v>
      </c>
      <c r="E94" s="114"/>
    </row>
    <row r="95" spans="1:8" ht="43.5" customHeight="1" hidden="1">
      <c r="A95" s="118" t="s">
        <v>182</v>
      </c>
      <c r="B95" s="71" t="s">
        <v>138</v>
      </c>
      <c r="C95" s="147">
        <v>1210521010</v>
      </c>
      <c r="D95" s="121"/>
      <c r="E95" s="108">
        <f>SUM(E96)</f>
        <v>0</v>
      </c>
    </row>
    <row r="96" spans="1:8" ht="27.75" customHeight="1" hidden="1">
      <c r="A96" s="52" t="s">
        <v>37</v>
      </c>
      <c r="B96" s="45"/>
      <c r="C96" s="146"/>
      <c r="D96" s="46">
        <v>226</v>
      </c>
      <c r="E96" s="107"/>
    </row>
    <row r="97" spans="1:8" ht="43.5" customHeight="1" hidden="1">
      <c r="A97" s="118" t="s">
        <v>188</v>
      </c>
      <c r="B97" s="71" t="s">
        <v>138</v>
      </c>
      <c r="C97" s="144">
        <v>9990021100</v>
      </c>
      <c r="D97" s="72"/>
      <c r="E97" s="108">
        <f>E98</f>
        <v>0</v>
      </c>
    </row>
    <row r="98" spans="1:8" ht="21" customHeight="1" hidden="1">
      <c r="A98" s="52" t="s">
        <v>38</v>
      </c>
      <c r="B98" s="45"/>
      <c r="C98" s="146"/>
      <c r="D98" s="46">
        <v>226</v>
      </c>
      <c r="E98" s="104"/>
    </row>
    <row r="99" spans="1:8" ht="39.75" customHeight="1" hidden="1">
      <c r="A99" s="118" t="s">
        <v>185</v>
      </c>
      <c r="B99" s="71" t="s">
        <v>138</v>
      </c>
      <c r="C99" s="147">
        <v>9990021150</v>
      </c>
      <c r="D99" s="121"/>
      <c r="E99" s="120">
        <f>SUM(E100)</f>
        <v>0</v>
      </c>
      <c r="H99" t="s">
        <v>192</v>
      </c>
    </row>
    <row r="100" spans="1:6" ht="19.5" customHeight="1">
      <c r="A100" s="113" t="s">
        <v>37</v>
      </c>
      <c r="B100" s="45"/>
      <c r="C100" s="146"/>
      <c r="D100" s="46">
        <v>225</v>
      </c>
      <c r="E100" s="157"/>
      <c r="F100">
        <v>1</v>
      </c>
    </row>
    <row r="101" spans="1:5" ht="21.75" customHeight="1">
      <c r="A101" s="65"/>
      <c r="B101" s="45"/>
      <c r="C101" s="146"/>
      <c r="D101" s="46"/>
      <c r="E101" s="158"/>
    </row>
    <row r="102" spans="1:5" ht="36" customHeight="1">
      <c r="A102" s="174" t="s">
        <v>202</v>
      </c>
      <c r="B102" s="185" t="s">
        <v>217</v>
      </c>
      <c r="C102" s="182" t="s">
        <v>216</v>
      </c>
      <c r="D102" s="183" t="s">
        <v>22</v>
      </c>
      <c r="E102" s="184">
        <f>SUM(E103:E104)</f>
        <v>656500</v>
      </c>
    </row>
    <row r="103" spans="1:5" ht="21.75" customHeight="1">
      <c r="A103" s="113" t="s">
        <v>37</v>
      </c>
      <c r="B103" s="228"/>
      <c r="C103" s="229"/>
      <c r="D103" s="230">
        <v>225</v>
      </c>
      <c r="E103" s="231"/>
    </row>
    <row r="104" spans="1:5" ht="21.75" customHeight="1">
      <c r="A104" s="113" t="s">
        <v>203</v>
      </c>
      <c r="B104" s="45"/>
      <c r="C104" s="146"/>
      <c r="D104" s="46">
        <v>228</v>
      </c>
      <c r="E104" s="158">
        <v>656500</v>
      </c>
    </row>
    <row r="105" spans="1:7" s="127" customFormat="1" ht="39" customHeight="1">
      <c r="A105" s="174" t="s">
        <v>202</v>
      </c>
      <c r="B105" s="181" t="s">
        <v>138</v>
      </c>
      <c r="C105" s="182" t="s">
        <v>216</v>
      </c>
      <c r="D105" s="183" t="s">
        <v>22</v>
      </c>
      <c r="E105" s="184">
        <f>SUM(E106:E107)</f>
        <v>353500</v>
      </c>
      <c r="G105" s="65"/>
    </row>
    <row r="106" spans="1:7" s="127" customFormat="1" ht="23.25" customHeight="1">
      <c r="A106" s="113" t="s">
        <v>37</v>
      </c>
      <c r="B106" s="228"/>
      <c r="C106" s="229"/>
      <c r="D106" s="230">
        <v>225</v>
      </c>
      <c r="E106" s="231"/>
      <c r="G106" s="227"/>
    </row>
    <row r="107" spans="1:7" ht="24" customHeight="1">
      <c r="A107" s="113" t="s">
        <v>203</v>
      </c>
      <c r="B107" s="45"/>
      <c r="C107" s="146"/>
      <c r="D107" s="46">
        <v>228</v>
      </c>
      <c r="E107" s="158">
        <v>353500</v>
      </c>
      <c r="G107" s="159"/>
    </row>
    <row r="108" spans="1:7" ht="44.25" customHeight="1">
      <c r="A108" s="174" t="s">
        <v>184</v>
      </c>
      <c r="B108" s="175" t="s">
        <v>138</v>
      </c>
      <c r="C108" s="176">
        <v>1210921170</v>
      </c>
      <c r="D108" s="177"/>
      <c r="E108" s="178">
        <f>SUM(E111:E112)</f>
        <v>871286.5</v>
      </c>
      <c r="G108" s="160"/>
    </row>
    <row r="109" spans="1:7" ht="15.75" hidden="1">
      <c r="A109" s="52"/>
      <c r="B109" s="45"/>
      <c r="C109" s="146"/>
      <c r="D109" s="46"/>
      <c r="E109" s="105"/>
      <c r="G109" s="159"/>
    </row>
    <row r="110" spans="1:7" ht="15.75" hidden="1">
      <c r="A110" s="52" t="s">
        <v>37</v>
      </c>
      <c r="B110" s="45"/>
      <c r="C110" s="146"/>
      <c r="D110" s="46">
        <v>225</v>
      </c>
      <c r="E110" s="101"/>
      <c r="G110" s="159"/>
    </row>
    <row r="111" spans="1:7" ht="15.75">
      <c r="A111" s="52" t="s">
        <v>38</v>
      </c>
      <c r="B111" s="45"/>
      <c r="C111" s="146"/>
      <c r="D111" s="46">
        <v>226</v>
      </c>
      <c r="E111" s="104">
        <v>871286.5</v>
      </c>
      <c r="G111" s="159"/>
    </row>
    <row r="112" spans="1:7" ht="15.75">
      <c r="A112" s="52" t="s">
        <v>40</v>
      </c>
      <c r="B112" s="45"/>
      <c r="C112" s="134"/>
      <c r="D112" s="46">
        <v>340</v>
      </c>
      <c r="E112" s="104"/>
      <c r="G112" s="159"/>
    </row>
    <row r="113" spans="1:7" ht="45" customHeight="1">
      <c r="A113" s="174" t="s">
        <v>171</v>
      </c>
      <c r="B113" s="187" t="s">
        <v>214</v>
      </c>
      <c r="C113" s="179">
        <v>1211074342</v>
      </c>
      <c r="D113" s="177"/>
      <c r="E113" s="188">
        <f>SUM(E114)</f>
        <v>525307.32</v>
      </c>
      <c r="G113" s="159"/>
    </row>
    <row r="114" spans="1:5" ht="24.75" customHeight="1">
      <c r="A114" s="52" t="s">
        <v>38</v>
      </c>
      <c r="B114" s="43"/>
      <c r="C114" s="145"/>
      <c r="D114" s="42">
        <v>226</v>
      </c>
      <c r="E114" s="104">
        <v>525307.32</v>
      </c>
    </row>
    <row r="115" spans="1:5" ht="15.75">
      <c r="A115" s="52"/>
      <c r="B115" s="45"/>
      <c r="C115" s="146"/>
      <c r="D115" s="46"/>
      <c r="E115" s="104"/>
    </row>
    <row r="116" spans="1:5" ht="47.25">
      <c r="A116" s="189" t="s">
        <v>174</v>
      </c>
      <c r="B116" s="175" t="s">
        <v>215</v>
      </c>
      <c r="C116" s="176">
        <v>1212076240</v>
      </c>
      <c r="D116" s="190"/>
      <c r="E116" s="188">
        <f>SUM(E119:E120)</f>
        <v>136710</v>
      </c>
    </row>
    <row r="117" spans="1:5" ht="25.5" hidden="1">
      <c r="A117" s="52" t="s">
        <v>30</v>
      </c>
      <c r="B117" s="45"/>
      <c r="C117" s="146"/>
      <c r="D117" s="46">
        <v>220</v>
      </c>
      <c r="E117" s="107"/>
    </row>
    <row r="118" spans="1:5" ht="15.75" hidden="1">
      <c r="A118" s="52" t="s">
        <v>1</v>
      </c>
      <c r="B118" s="45"/>
      <c r="C118" s="146"/>
      <c r="D118" s="46"/>
      <c r="E118" s="104"/>
    </row>
    <row r="119" spans="1:5" ht="15.75">
      <c r="A119" s="52" t="s">
        <v>31</v>
      </c>
      <c r="B119" s="45"/>
      <c r="C119" s="146"/>
      <c r="D119" s="46">
        <v>211</v>
      </c>
      <c r="E119" s="104">
        <v>105000</v>
      </c>
    </row>
    <row r="120" spans="1:5" ht="15.75">
      <c r="A120" s="52" t="s">
        <v>135</v>
      </c>
      <c r="B120" s="45"/>
      <c r="C120" s="146"/>
      <c r="D120" s="46">
        <v>213</v>
      </c>
      <c r="E120" s="104">
        <v>31710</v>
      </c>
    </row>
    <row r="121" spans="1:5" ht="17.25" customHeight="1" hidden="1">
      <c r="A121" s="52"/>
      <c r="B121" s="45"/>
      <c r="C121" s="146"/>
      <c r="D121" s="46"/>
      <c r="E121" s="104"/>
    </row>
    <row r="122" spans="1:5" ht="42" customHeight="1" hidden="1">
      <c r="A122" s="155" t="s">
        <v>189</v>
      </c>
      <c r="B122" s="71" t="s">
        <v>172</v>
      </c>
      <c r="C122" s="148" t="s">
        <v>190</v>
      </c>
      <c r="D122" s="121"/>
      <c r="E122" s="161">
        <f>E123</f>
        <v>0</v>
      </c>
    </row>
    <row r="123" spans="1:5" ht="15.75" hidden="1">
      <c r="A123" s="113" t="s">
        <v>37</v>
      </c>
      <c r="B123" s="45"/>
      <c r="C123" s="146"/>
      <c r="D123" s="46">
        <v>225</v>
      </c>
      <c r="E123" s="107"/>
    </row>
    <row r="124" spans="1:5" ht="15.75" hidden="1">
      <c r="A124" s="52" t="s">
        <v>39</v>
      </c>
      <c r="B124" s="43"/>
      <c r="C124" s="145"/>
      <c r="D124" s="41">
        <v>310</v>
      </c>
      <c r="E124" s="104"/>
    </row>
    <row r="125" spans="1:5" ht="38.25">
      <c r="A125" s="174" t="s">
        <v>185</v>
      </c>
      <c r="B125" s="185" t="s">
        <v>138</v>
      </c>
      <c r="C125" s="186">
        <v>1211921150</v>
      </c>
      <c r="D125" s="183"/>
      <c r="E125" s="180">
        <f>SUM(E126:E127)</f>
        <v>500000</v>
      </c>
    </row>
    <row r="126" spans="1:5" ht="15.75">
      <c r="A126" s="113" t="s">
        <v>37</v>
      </c>
      <c r="B126" s="43"/>
      <c r="C126" s="145"/>
      <c r="D126" s="41">
        <v>225</v>
      </c>
      <c r="E126" s="104">
        <v>500000</v>
      </c>
    </row>
    <row r="127" spans="1:5" ht="15.75">
      <c r="A127" s="52"/>
      <c r="B127" s="43"/>
      <c r="C127" s="145"/>
      <c r="D127" s="41"/>
      <c r="E127" s="104"/>
    </row>
    <row r="128" spans="1:5" ht="42" customHeight="1">
      <c r="A128" s="220" t="s">
        <v>193</v>
      </c>
      <c r="B128" s="175" t="s">
        <v>138</v>
      </c>
      <c r="C128" s="179">
        <v>1211221140</v>
      </c>
      <c r="D128" s="177"/>
      <c r="E128" s="180">
        <f>SUM(E129:E130)</f>
        <v>518872.96</v>
      </c>
    </row>
    <row r="129" spans="1:5" ht="15.75">
      <c r="A129" s="113" t="s">
        <v>38</v>
      </c>
      <c r="B129" s="45"/>
      <c r="C129" s="146"/>
      <c r="D129" s="46">
        <v>226</v>
      </c>
      <c r="E129" s="104">
        <v>160000</v>
      </c>
    </row>
    <row r="130" spans="1:5" ht="15.75">
      <c r="A130" s="52"/>
      <c r="B130" s="45"/>
      <c r="C130" s="146"/>
      <c r="D130" s="46">
        <v>310</v>
      </c>
      <c r="E130" s="104">
        <v>358872.96</v>
      </c>
    </row>
    <row r="131" spans="1:5" ht="36" customHeight="1" hidden="1">
      <c r="A131" s="220" t="s">
        <v>209</v>
      </c>
      <c r="B131" s="175" t="s">
        <v>138</v>
      </c>
      <c r="C131" s="179">
        <v>9940090300</v>
      </c>
      <c r="D131" s="177"/>
      <c r="E131" s="180">
        <f>SUM(E132:E133)</f>
        <v>0</v>
      </c>
    </row>
    <row r="132" spans="1:5" ht="17.25" customHeight="1" hidden="1">
      <c r="A132" s="224" t="s">
        <v>35</v>
      </c>
      <c r="B132" s="221"/>
      <c r="C132" s="222"/>
      <c r="D132" s="223">
        <v>223</v>
      </c>
      <c r="E132" s="104"/>
    </row>
    <row r="133" spans="1:5" ht="16.5" customHeight="1" hidden="1">
      <c r="A133" s="224" t="s">
        <v>210</v>
      </c>
      <c r="B133" s="221"/>
      <c r="C133" s="222"/>
      <c r="D133" s="223">
        <v>297</v>
      </c>
      <c r="E133" s="104"/>
    </row>
    <row r="134" spans="1:5" ht="45" customHeight="1">
      <c r="A134" s="220" t="s">
        <v>211</v>
      </c>
      <c r="B134" s="175" t="s">
        <v>138</v>
      </c>
      <c r="C134" s="179">
        <v>9990021010</v>
      </c>
      <c r="D134" s="177"/>
      <c r="E134" s="184">
        <f>SUM(E135:E137)</f>
        <v>361936.91000000003</v>
      </c>
    </row>
    <row r="135" spans="1:5" ht="15.75">
      <c r="A135" s="224" t="s">
        <v>35</v>
      </c>
      <c r="B135" s="45"/>
      <c r="C135" s="146"/>
      <c r="D135" s="46">
        <v>223</v>
      </c>
      <c r="E135" s="104">
        <v>191631.27</v>
      </c>
    </row>
    <row r="136" spans="1:5" ht="15.75">
      <c r="A136" s="113" t="s">
        <v>37</v>
      </c>
      <c r="B136" s="45"/>
      <c r="C136" s="146"/>
      <c r="D136" s="46">
        <v>225</v>
      </c>
      <c r="E136" s="104">
        <v>51613.67</v>
      </c>
    </row>
    <row r="137" spans="1:5" ht="15.75">
      <c r="A137" s="52" t="s">
        <v>38</v>
      </c>
      <c r="B137" s="45"/>
      <c r="C137" s="146"/>
      <c r="D137" s="46">
        <v>226</v>
      </c>
      <c r="E137" s="104">
        <v>118691.97</v>
      </c>
    </row>
    <row r="138" spans="1:5" ht="55.5" customHeight="1">
      <c r="A138" s="220" t="s">
        <v>193</v>
      </c>
      <c r="B138" s="175" t="s">
        <v>138</v>
      </c>
      <c r="C138" s="179">
        <v>9990021140</v>
      </c>
      <c r="D138" s="177"/>
      <c r="E138" s="184">
        <f>E139</f>
        <v>596235.7</v>
      </c>
    </row>
    <row r="139" spans="1:5" ht="15.75">
      <c r="A139" s="113" t="s">
        <v>37</v>
      </c>
      <c r="B139" s="45"/>
      <c r="C139" s="146"/>
      <c r="D139" s="46">
        <v>225</v>
      </c>
      <c r="E139" s="104">
        <v>596235.7</v>
      </c>
    </row>
    <row r="140" spans="1:5" ht="48.75" customHeight="1">
      <c r="A140" s="174" t="s">
        <v>184</v>
      </c>
      <c r="B140" s="175" t="s">
        <v>138</v>
      </c>
      <c r="C140" s="179">
        <v>9990021170</v>
      </c>
      <c r="D140" s="177"/>
      <c r="E140" s="178">
        <f>SUM(E141)</f>
        <v>228208.5</v>
      </c>
    </row>
    <row r="141" spans="1:5" ht="22.5" customHeight="1">
      <c r="A141" s="52" t="s">
        <v>38</v>
      </c>
      <c r="B141" s="45"/>
      <c r="C141" s="146"/>
      <c r="D141" s="46">
        <v>226</v>
      </c>
      <c r="E141" s="104">
        <v>228208.5</v>
      </c>
    </row>
    <row r="142" spans="1:5" ht="40.5" customHeight="1">
      <c r="A142" s="225" t="s">
        <v>209</v>
      </c>
      <c r="B142" s="175" t="s">
        <v>138</v>
      </c>
      <c r="C142" s="176">
        <v>9940090300</v>
      </c>
      <c r="D142" s="190"/>
      <c r="E142" s="226">
        <f>SUM(E143:E145)</f>
        <v>478536.64</v>
      </c>
    </row>
    <row r="143" spans="1:5" ht="19.5" customHeight="1">
      <c r="A143" s="224" t="s">
        <v>35</v>
      </c>
      <c r="B143" s="45"/>
      <c r="C143" s="146"/>
      <c r="D143" s="46">
        <v>223</v>
      </c>
      <c r="E143" s="107">
        <v>398575.34</v>
      </c>
    </row>
    <row r="144" spans="1:5" ht="19.5" customHeight="1">
      <c r="A144" s="224" t="s">
        <v>207</v>
      </c>
      <c r="B144" s="45"/>
      <c r="C144" s="146"/>
      <c r="D144" s="46">
        <v>291</v>
      </c>
      <c r="E144" s="107">
        <v>1185</v>
      </c>
    </row>
    <row r="145" spans="1:5" ht="18" customHeight="1">
      <c r="A145" s="51" t="s">
        <v>212</v>
      </c>
      <c r="B145" s="45"/>
      <c r="C145" s="146"/>
      <c r="D145" s="46">
        <v>297</v>
      </c>
      <c r="E145" s="104">
        <v>78776.3</v>
      </c>
    </row>
    <row r="146" spans="1:5" ht="22.5" customHeight="1" hidden="1">
      <c r="A146" s="52"/>
      <c r="B146" s="45"/>
      <c r="C146" s="146"/>
      <c r="D146" s="46"/>
      <c r="E146" s="107"/>
    </row>
    <row r="147" spans="1:5" ht="22.5" customHeight="1" hidden="1">
      <c r="A147" s="52"/>
      <c r="B147" s="45"/>
      <c r="C147" s="146"/>
      <c r="D147" s="46"/>
      <c r="E147" s="104"/>
    </row>
    <row r="148" spans="1:5" ht="22.5" customHeight="1" hidden="1">
      <c r="A148" s="52"/>
      <c r="B148" s="45"/>
      <c r="C148" s="146"/>
      <c r="D148" s="46"/>
      <c r="E148" s="104"/>
    </row>
    <row r="149" spans="1:5" ht="22.5" customHeight="1" hidden="1">
      <c r="A149" s="52"/>
      <c r="B149" s="45"/>
      <c r="C149" s="146"/>
      <c r="D149" s="46"/>
      <c r="E149" s="104"/>
    </row>
    <row r="150" spans="1:5" ht="22.5" customHeight="1" hidden="1">
      <c r="A150" s="52" t="s">
        <v>137</v>
      </c>
      <c r="B150" s="45"/>
      <c r="C150" s="140" t="s">
        <v>137</v>
      </c>
      <c r="D150" s="46"/>
      <c r="E150" s="104"/>
    </row>
    <row r="151" spans="1:5" ht="22.5" customHeight="1" hidden="1">
      <c r="A151" s="52" t="s">
        <v>139</v>
      </c>
      <c r="B151" s="47" t="s">
        <v>140</v>
      </c>
      <c r="C151" s="146"/>
      <c r="D151" s="46"/>
      <c r="E151" s="104"/>
    </row>
    <row r="152" spans="1:5" ht="22.5" customHeight="1" hidden="1">
      <c r="A152" s="63" t="s">
        <v>141</v>
      </c>
      <c r="B152" s="60" t="s">
        <v>168</v>
      </c>
      <c r="C152" s="149">
        <v>5200900</v>
      </c>
      <c r="D152" s="64"/>
      <c r="E152" s="161">
        <f>E153</f>
        <v>0</v>
      </c>
    </row>
    <row r="153" spans="1:5" ht="22.5" customHeight="1" hidden="1">
      <c r="A153" s="52" t="s">
        <v>30</v>
      </c>
      <c r="B153" s="45"/>
      <c r="C153" s="146"/>
      <c r="D153" s="46">
        <v>210</v>
      </c>
      <c r="E153" s="107">
        <f>SUM(E155:E156)</f>
        <v>0</v>
      </c>
    </row>
    <row r="154" spans="1:5" ht="22.5" customHeight="1" hidden="1">
      <c r="A154" s="52" t="s">
        <v>1</v>
      </c>
      <c r="B154" s="43"/>
      <c r="C154" s="145"/>
      <c r="D154" s="42"/>
      <c r="E154" s="104"/>
    </row>
    <row r="155" spans="1:5" ht="22.5" customHeight="1" hidden="1">
      <c r="A155" s="52" t="s">
        <v>31</v>
      </c>
      <c r="B155" s="45"/>
      <c r="C155" s="146"/>
      <c r="D155" s="46">
        <v>211</v>
      </c>
      <c r="E155" s="104"/>
    </row>
    <row r="156" spans="1:5" ht="22.5" customHeight="1" hidden="1">
      <c r="A156" s="52" t="s">
        <v>135</v>
      </c>
      <c r="B156" s="45"/>
      <c r="C156" s="146"/>
      <c r="D156" s="46">
        <v>213</v>
      </c>
      <c r="E156" s="104"/>
    </row>
    <row r="157" spans="1:5" ht="25.5" hidden="1">
      <c r="A157" s="63" t="s">
        <v>141</v>
      </c>
      <c r="B157" s="60" t="s">
        <v>167</v>
      </c>
      <c r="C157" s="149">
        <v>5200900</v>
      </c>
      <c r="D157" s="64"/>
      <c r="E157" s="161">
        <f>E158</f>
        <v>0</v>
      </c>
    </row>
    <row r="158" spans="1:5" ht="25.5" hidden="1">
      <c r="A158" s="52" t="s">
        <v>30</v>
      </c>
      <c r="B158" s="45"/>
      <c r="C158" s="146"/>
      <c r="D158" s="46">
        <v>210</v>
      </c>
      <c r="E158" s="107">
        <f>SUM(E160:E161)</f>
        <v>0</v>
      </c>
    </row>
    <row r="159" spans="1:5" ht="15.75" hidden="1">
      <c r="A159" s="52" t="s">
        <v>1</v>
      </c>
      <c r="B159" s="43"/>
      <c r="C159" s="145"/>
      <c r="D159" s="42"/>
      <c r="E159" s="104"/>
    </row>
    <row r="160" spans="1:5" ht="15.75" hidden="1">
      <c r="A160" s="52" t="s">
        <v>31</v>
      </c>
      <c r="B160" s="45"/>
      <c r="C160" s="146"/>
      <c r="D160" s="46"/>
      <c r="E160" s="104"/>
    </row>
    <row r="161" spans="1:5" ht="15.75" hidden="1">
      <c r="A161" s="52" t="s">
        <v>135</v>
      </c>
      <c r="B161" s="45"/>
      <c r="C161" s="146"/>
      <c r="D161" s="46"/>
      <c r="E161" s="104"/>
    </row>
    <row r="162" spans="1:5" ht="15.75" hidden="1">
      <c r="A162" s="52" t="s">
        <v>137</v>
      </c>
      <c r="B162" s="45"/>
      <c r="C162" s="146"/>
      <c r="D162" s="46"/>
      <c r="E162" s="104"/>
    </row>
    <row r="163" spans="1:5" ht="25.5" hidden="1">
      <c r="A163" s="52" t="s">
        <v>142</v>
      </c>
      <c r="B163" s="48" t="s">
        <v>143</v>
      </c>
      <c r="C163" s="146"/>
      <c r="D163" s="46"/>
      <c r="E163" s="104"/>
    </row>
    <row r="164" spans="1:5" ht="76.5" hidden="1">
      <c r="A164" s="74" t="s">
        <v>144</v>
      </c>
      <c r="B164" s="68" t="s">
        <v>143</v>
      </c>
      <c r="C164" s="139">
        <v>7137423</v>
      </c>
      <c r="D164" s="70"/>
      <c r="E164" s="161">
        <f>E165</f>
        <v>0</v>
      </c>
    </row>
    <row r="165" spans="1:5" ht="15.75" hidden="1">
      <c r="A165" s="52" t="s">
        <v>57</v>
      </c>
      <c r="B165" s="45"/>
      <c r="C165" s="146"/>
      <c r="D165" s="46">
        <v>260</v>
      </c>
      <c r="E165" s="107"/>
    </row>
    <row r="166" spans="1:5" ht="15.75" hidden="1">
      <c r="A166" s="52" t="s">
        <v>1</v>
      </c>
      <c r="B166" s="45"/>
      <c r="C166" s="146"/>
      <c r="D166" s="46"/>
      <c r="E166" s="104"/>
    </row>
    <row r="167" spans="1:5" ht="15.75" hidden="1">
      <c r="A167" s="52" t="s">
        <v>58</v>
      </c>
      <c r="B167" s="45"/>
      <c r="C167" s="146"/>
      <c r="D167" s="46">
        <v>262</v>
      </c>
      <c r="E167" s="104"/>
    </row>
    <row r="168" spans="1:5" ht="15.75" hidden="1">
      <c r="A168" s="52" t="s">
        <v>137</v>
      </c>
      <c r="B168" s="45"/>
      <c r="C168" s="146"/>
      <c r="D168" s="46"/>
      <c r="E168" s="104"/>
    </row>
    <row r="169" spans="1:5" ht="15.75" hidden="1">
      <c r="A169" s="52"/>
      <c r="B169" s="45"/>
      <c r="C169" s="146"/>
      <c r="D169" s="46"/>
      <c r="E169" s="104"/>
    </row>
    <row r="170" spans="1:5" ht="15.75" hidden="1">
      <c r="A170" s="52"/>
      <c r="B170" s="45"/>
      <c r="C170" s="146"/>
      <c r="D170" s="46"/>
      <c r="E170" s="104"/>
    </row>
    <row r="171" spans="1:5" ht="15.75" hidden="1">
      <c r="A171" s="52"/>
      <c r="B171" s="45"/>
      <c r="C171" s="146"/>
      <c r="D171" s="46"/>
      <c r="E171" s="104"/>
    </row>
    <row r="172" spans="1:5" ht="28.5" customHeight="1">
      <c r="A172" s="210" t="s">
        <v>183</v>
      </c>
      <c r="B172" s="211"/>
      <c r="C172" s="212"/>
      <c r="D172" s="213"/>
      <c r="E172" s="214">
        <f>E173+E230</f>
        <v>2692860.6300000004</v>
      </c>
    </row>
    <row r="173" spans="1:9" ht="28.5" customHeight="1">
      <c r="A173" s="191" t="s">
        <v>208</v>
      </c>
      <c r="B173" s="192" t="s">
        <v>145</v>
      </c>
      <c r="C173" s="193"/>
      <c r="D173" s="192"/>
      <c r="E173" s="194">
        <f>E174+E179+E193</f>
        <v>2516301.6300000004</v>
      </c>
      <c r="I173" s="110"/>
    </row>
    <row r="174" spans="1:5" ht="31.5">
      <c r="A174" s="84" t="s">
        <v>30</v>
      </c>
      <c r="B174" s="45"/>
      <c r="C174" s="146"/>
      <c r="D174" s="46">
        <v>210</v>
      </c>
      <c r="E174" s="105">
        <f>SUM(E176:E178)</f>
        <v>1210400</v>
      </c>
    </row>
    <row r="175" spans="1:5" ht="15.75">
      <c r="A175" s="84" t="s">
        <v>1</v>
      </c>
      <c r="B175" s="43"/>
      <c r="C175" s="145"/>
      <c r="D175" s="42"/>
      <c r="E175" s="232"/>
    </row>
    <row r="176" spans="1:5" ht="15.75">
      <c r="A176" s="84" t="s">
        <v>31</v>
      </c>
      <c r="B176" s="45"/>
      <c r="C176" s="146"/>
      <c r="D176" s="46">
        <v>211</v>
      </c>
      <c r="E176" s="232">
        <v>927430</v>
      </c>
    </row>
    <row r="177" spans="1:5" ht="15.75">
      <c r="A177" s="87" t="s">
        <v>32</v>
      </c>
      <c r="B177" s="45"/>
      <c r="C177" s="146"/>
      <c r="D177" s="46">
        <v>212</v>
      </c>
      <c r="E177" s="232"/>
    </row>
    <row r="178" spans="1:5" ht="15.75">
      <c r="A178" s="84" t="s">
        <v>135</v>
      </c>
      <c r="B178" s="45"/>
      <c r="C178" s="146"/>
      <c r="D178" s="46">
        <v>213</v>
      </c>
      <c r="E178" s="232">
        <v>282970</v>
      </c>
    </row>
    <row r="179" spans="1:5" ht="15.75">
      <c r="A179" s="84" t="s">
        <v>41</v>
      </c>
      <c r="B179" s="45"/>
      <c r="C179" s="146"/>
      <c r="D179" s="46">
        <v>220</v>
      </c>
      <c r="E179" s="208">
        <f>SUM(E181:E192)</f>
        <v>1151415.5500000003</v>
      </c>
    </row>
    <row r="180" spans="1:5" ht="15.75">
      <c r="A180" s="84" t="s">
        <v>1</v>
      </c>
      <c r="B180" s="45"/>
      <c r="C180" s="146"/>
      <c r="D180" s="46"/>
      <c r="E180" s="232"/>
    </row>
    <row r="181" spans="1:5" ht="15.75">
      <c r="A181" s="84" t="s">
        <v>34</v>
      </c>
      <c r="B181" s="45"/>
      <c r="C181" s="146"/>
      <c r="D181" s="46">
        <v>212</v>
      </c>
      <c r="E181" s="232">
        <v>20000</v>
      </c>
    </row>
    <row r="182" spans="1:5" ht="15.75">
      <c r="A182" s="84" t="s">
        <v>33</v>
      </c>
      <c r="B182" s="45"/>
      <c r="C182" s="146"/>
      <c r="D182" s="46">
        <v>221</v>
      </c>
      <c r="E182" s="312">
        <v>24034.74</v>
      </c>
    </row>
    <row r="183" spans="1:5" ht="15.75">
      <c r="A183" s="84" t="s">
        <v>35</v>
      </c>
      <c r="B183" s="45"/>
      <c r="C183" s="146"/>
      <c r="D183" s="46">
        <v>223</v>
      </c>
      <c r="E183" s="312">
        <v>863285.55</v>
      </c>
    </row>
    <row r="184" spans="1:5" ht="15.75">
      <c r="A184" s="201" t="s">
        <v>37</v>
      </c>
      <c r="B184" s="45"/>
      <c r="C184" s="146"/>
      <c r="D184" s="46">
        <v>225</v>
      </c>
      <c r="E184" s="312">
        <v>60000</v>
      </c>
    </row>
    <row r="185" spans="1:5" ht="15.75">
      <c r="A185" s="84" t="s">
        <v>38</v>
      </c>
      <c r="B185" s="45"/>
      <c r="C185" s="146"/>
      <c r="D185" s="46">
        <v>226</v>
      </c>
      <c r="E185" s="312">
        <v>22930</v>
      </c>
    </row>
    <row r="186" spans="1:5" ht="15.75">
      <c r="A186" s="84" t="s">
        <v>39</v>
      </c>
      <c r="B186" s="45"/>
      <c r="C186" s="146"/>
      <c r="D186" s="46">
        <v>310</v>
      </c>
      <c r="E186" s="312">
        <v>40142.08</v>
      </c>
    </row>
    <row r="187" spans="1:5" ht="22.5" customHeight="1">
      <c r="A187" s="84" t="s">
        <v>206</v>
      </c>
      <c r="B187" s="45"/>
      <c r="C187" s="146"/>
      <c r="D187" s="46">
        <v>344</v>
      </c>
      <c r="E187" s="312">
        <v>50000</v>
      </c>
    </row>
    <row r="188" spans="1:5" ht="15.75">
      <c r="A188" s="84" t="s">
        <v>200</v>
      </c>
      <c r="B188" s="45"/>
      <c r="C188" s="133"/>
      <c r="D188" s="46">
        <v>346</v>
      </c>
      <c r="E188" s="312">
        <v>22965.26</v>
      </c>
    </row>
    <row r="189" spans="1:5" ht="19.5" customHeight="1">
      <c r="A189" s="84" t="s">
        <v>219</v>
      </c>
      <c r="B189" s="45"/>
      <c r="C189" s="133"/>
      <c r="D189" s="46">
        <v>292</v>
      </c>
      <c r="E189" s="313">
        <v>21200</v>
      </c>
    </row>
    <row r="190" spans="1:5" ht="15.75">
      <c r="A190" s="84" t="s">
        <v>207</v>
      </c>
      <c r="B190" s="45"/>
      <c r="C190" s="133"/>
      <c r="D190" s="46">
        <v>291</v>
      </c>
      <c r="E190" s="312">
        <v>12326.61</v>
      </c>
    </row>
    <row r="191" spans="1:5" ht="15.75">
      <c r="A191" s="84"/>
      <c r="B191" s="45"/>
      <c r="C191" s="133"/>
      <c r="D191" s="46">
        <v>295</v>
      </c>
      <c r="E191" s="312">
        <v>8500</v>
      </c>
    </row>
    <row r="192" spans="1:5" ht="15.75">
      <c r="A192" s="52" t="s">
        <v>218</v>
      </c>
      <c r="B192" s="45"/>
      <c r="C192" s="133"/>
      <c r="D192" s="46">
        <v>297</v>
      </c>
      <c r="E192" s="312">
        <v>6031.31</v>
      </c>
    </row>
    <row r="193" spans="1:5" ht="15.75">
      <c r="A193" s="202" t="s">
        <v>195</v>
      </c>
      <c r="B193" s="206" t="s">
        <v>145</v>
      </c>
      <c r="C193" s="207"/>
      <c r="D193" s="204">
        <v>226</v>
      </c>
      <c r="E193" s="209">
        <f>E194</f>
        <v>154486.08</v>
      </c>
    </row>
    <row r="194" spans="1:5" ht="15.75">
      <c r="A194" s="52"/>
      <c r="B194" s="45"/>
      <c r="C194" s="133"/>
      <c r="D194" s="46">
        <v>226</v>
      </c>
      <c r="E194" s="208">
        <v>154486.08</v>
      </c>
    </row>
    <row r="195" spans="1:5" ht="15.75" hidden="1">
      <c r="A195" s="84"/>
      <c r="B195" s="45"/>
      <c r="C195" s="133"/>
      <c r="D195" s="46"/>
      <c r="E195" s="101"/>
    </row>
    <row r="196" spans="1:5" ht="15.75" hidden="1">
      <c r="A196" s="84" t="s">
        <v>195</v>
      </c>
      <c r="B196" s="45"/>
      <c r="C196" s="133"/>
      <c r="D196" s="46"/>
      <c r="E196" s="101"/>
    </row>
    <row r="197" spans="1:5" ht="15.75" hidden="1">
      <c r="A197" s="84" t="s">
        <v>59</v>
      </c>
      <c r="B197" s="45"/>
      <c r="C197" s="133"/>
      <c r="D197" s="46"/>
      <c r="E197" s="101"/>
    </row>
    <row r="198" spans="1:5" ht="15.75" hidden="1">
      <c r="A198" s="84" t="s">
        <v>39</v>
      </c>
      <c r="B198" s="45"/>
      <c r="C198" s="133"/>
      <c r="D198" s="46"/>
      <c r="E198" s="101"/>
    </row>
    <row r="199" spans="1:5" ht="15.75" hidden="1">
      <c r="A199" s="84" t="s">
        <v>200</v>
      </c>
      <c r="B199" s="45"/>
      <c r="C199" s="133"/>
      <c r="D199" s="46"/>
      <c r="E199" s="101"/>
    </row>
    <row r="200" spans="1:5" ht="15.75" hidden="1">
      <c r="A200" s="96"/>
      <c r="B200" s="97"/>
      <c r="C200" s="150"/>
      <c r="D200" s="95"/>
      <c r="E200" s="101"/>
    </row>
    <row r="201" spans="1:5" ht="31.5" hidden="1">
      <c r="A201" s="84" t="s">
        <v>30</v>
      </c>
      <c r="B201" s="45"/>
      <c r="C201" s="133"/>
      <c r="D201" s="46">
        <v>210</v>
      </c>
      <c r="E201" s="101"/>
    </row>
    <row r="202" spans="1:5" ht="15.75" hidden="1">
      <c r="A202" s="84" t="s">
        <v>1</v>
      </c>
      <c r="B202" s="43"/>
      <c r="C202" s="129"/>
      <c r="D202" s="42"/>
      <c r="E202" s="101"/>
    </row>
    <row r="203" spans="1:5" ht="15.75" hidden="1">
      <c r="A203" s="87" t="s">
        <v>32</v>
      </c>
      <c r="B203" s="45"/>
      <c r="C203" s="133"/>
      <c r="D203" s="46">
        <v>212</v>
      </c>
      <c r="E203" s="101"/>
    </row>
    <row r="204" spans="1:5" ht="15.75" hidden="1">
      <c r="A204" s="84" t="s">
        <v>41</v>
      </c>
      <c r="B204" s="45"/>
      <c r="C204" s="133"/>
      <c r="D204" s="46">
        <v>220</v>
      </c>
      <c r="E204" s="101"/>
    </row>
    <row r="205" spans="1:5" ht="15.75" hidden="1">
      <c r="A205" s="84" t="s">
        <v>1</v>
      </c>
      <c r="B205" s="45"/>
      <c r="C205" s="133"/>
      <c r="D205" s="46"/>
      <c r="E205" s="101"/>
    </row>
    <row r="206" spans="1:5" ht="15.75" hidden="1">
      <c r="A206" s="84" t="s">
        <v>33</v>
      </c>
      <c r="B206" s="45"/>
      <c r="C206" s="133"/>
      <c r="D206" s="46">
        <v>221</v>
      </c>
      <c r="E206" s="101"/>
    </row>
    <row r="207" spans="1:5" ht="15.75" hidden="1">
      <c r="A207" s="84" t="s">
        <v>34</v>
      </c>
      <c r="B207" s="45"/>
      <c r="C207" s="133"/>
      <c r="D207" s="46">
        <v>222</v>
      </c>
      <c r="E207" s="101"/>
    </row>
    <row r="208" spans="1:5" ht="15.75" hidden="1">
      <c r="A208" s="84" t="s">
        <v>35</v>
      </c>
      <c r="B208" s="45"/>
      <c r="C208" s="133"/>
      <c r="D208" s="46">
        <v>223</v>
      </c>
      <c r="E208" s="101"/>
    </row>
    <row r="209" spans="1:5" ht="15.75" hidden="1">
      <c r="A209" s="84" t="s">
        <v>36</v>
      </c>
      <c r="B209" s="45"/>
      <c r="C209" s="133"/>
      <c r="D209" s="46">
        <v>224</v>
      </c>
      <c r="E209" s="101"/>
    </row>
    <row r="210" spans="1:5" ht="15.75" hidden="1">
      <c r="A210" s="84" t="s">
        <v>37</v>
      </c>
      <c r="B210" s="45"/>
      <c r="C210" s="133"/>
      <c r="D210" s="46">
        <v>225</v>
      </c>
      <c r="E210" s="101"/>
    </row>
    <row r="211" spans="1:5" ht="15.75" hidden="1">
      <c r="A211" s="84" t="s">
        <v>38</v>
      </c>
      <c r="B211" s="45"/>
      <c r="C211" s="133"/>
      <c r="D211" s="46">
        <v>226</v>
      </c>
      <c r="E211" s="101"/>
    </row>
    <row r="212" spans="1:5" ht="15.75" hidden="1">
      <c r="A212" s="84" t="s">
        <v>57</v>
      </c>
      <c r="B212" s="45"/>
      <c r="C212" s="133"/>
      <c r="D212" s="46">
        <v>260</v>
      </c>
      <c r="E212" s="101"/>
    </row>
    <row r="213" spans="1:5" ht="15.75" hidden="1">
      <c r="A213" s="84" t="s">
        <v>1</v>
      </c>
      <c r="B213" s="45"/>
      <c r="C213" s="133"/>
      <c r="D213" s="46"/>
      <c r="E213" s="101"/>
    </row>
    <row r="214" spans="1:5" ht="15.75" hidden="1">
      <c r="A214" s="84" t="s">
        <v>58</v>
      </c>
      <c r="B214" s="45"/>
      <c r="C214" s="133"/>
      <c r="D214" s="46">
        <v>262</v>
      </c>
      <c r="E214" s="101"/>
    </row>
    <row r="215" spans="1:5" ht="47.25" hidden="1">
      <c r="A215" s="84" t="s">
        <v>93</v>
      </c>
      <c r="B215" s="45"/>
      <c r="C215" s="133"/>
      <c r="D215" s="46">
        <v>263</v>
      </c>
      <c r="E215" s="101"/>
    </row>
    <row r="216" spans="1:5" ht="15.75" hidden="1">
      <c r="A216" s="84" t="s">
        <v>59</v>
      </c>
      <c r="B216" s="45"/>
      <c r="C216" s="133"/>
      <c r="D216" s="46">
        <v>290</v>
      </c>
      <c r="E216" s="101"/>
    </row>
    <row r="217" spans="1:5" ht="15.75" hidden="1">
      <c r="A217" s="84" t="s">
        <v>136</v>
      </c>
      <c r="B217" s="45"/>
      <c r="C217" s="133"/>
      <c r="D217" s="46">
        <v>300</v>
      </c>
      <c r="E217" s="101"/>
    </row>
    <row r="218" spans="1:5" ht="15.75" hidden="1">
      <c r="A218" s="84" t="s">
        <v>1</v>
      </c>
      <c r="B218" s="45"/>
      <c r="C218" s="133"/>
      <c r="D218" s="46"/>
      <c r="E218" s="101"/>
    </row>
    <row r="219" spans="1:5" ht="15.75" hidden="1">
      <c r="A219" s="84" t="s">
        <v>39</v>
      </c>
      <c r="B219" s="45"/>
      <c r="C219" s="133"/>
      <c r="D219" s="46">
        <v>310</v>
      </c>
      <c r="E219" s="101"/>
    </row>
    <row r="220" spans="1:5" ht="15.75" hidden="1">
      <c r="A220" s="88" t="s">
        <v>40</v>
      </c>
      <c r="B220" s="76"/>
      <c r="C220" s="132"/>
      <c r="D220" s="77">
        <v>340</v>
      </c>
      <c r="E220" s="101"/>
    </row>
    <row r="221" spans="1:5" ht="15.75" hidden="1">
      <c r="A221" s="84" t="s">
        <v>147</v>
      </c>
      <c r="B221" s="45"/>
      <c r="C221" s="133"/>
      <c r="D221" s="46">
        <v>500</v>
      </c>
      <c r="E221" s="101"/>
    </row>
    <row r="222" spans="1:5" ht="15.75" hidden="1">
      <c r="A222" s="84" t="s">
        <v>1</v>
      </c>
      <c r="B222" s="45"/>
      <c r="C222" s="133"/>
      <c r="D222" s="46"/>
      <c r="E222" s="101"/>
    </row>
    <row r="223" spans="1:5" ht="31.5" hidden="1">
      <c r="A223" s="84" t="s">
        <v>126</v>
      </c>
      <c r="B223" s="45"/>
      <c r="C223" s="133"/>
      <c r="D223" s="46">
        <v>520</v>
      </c>
      <c r="E223" s="101"/>
    </row>
    <row r="224" spans="1:5" ht="31.5" hidden="1">
      <c r="A224" s="84" t="s">
        <v>102</v>
      </c>
      <c r="B224" s="45"/>
      <c r="C224" s="133"/>
      <c r="D224" s="46">
        <v>530</v>
      </c>
      <c r="E224" s="101"/>
    </row>
    <row r="225" spans="1:5" ht="15.75" hidden="1">
      <c r="A225" s="89" t="s">
        <v>25</v>
      </c>
      <c r="B225" s="43"/>
      <c r="C225" s="129"/>
      <c r="D225" s="44"/>
      <c r="E225" s="101"/>
    </row>
    <row r="226" spans="1:5" ht="16.5" hidden="1" thickBot="1">
      <c r="A226" s="90" t="s">
        <v>26</v>
      </c>
      <c r="B226" s="53"/>
      <c r="C226" s="151"/>
      <c r="D226" s="54" t="s">
        <v>22</v>
      </c>
      <c r="E226" s="101"/>
    </row>
    <row r="227" spans="1:5" ht="31.5" hidden="1">
      <c r="A227" s="84" t="s">
        <v>205</v>
      </c>
      <c r="B227" s="196"/>
      <c r="C227" s="197"/>
      <c r="D227" s="198">
        <v>346</v>
      </c>
      <c r="E227" s="101"/>
    </row>
    <row r="228" spans="1:5" ht="31.5" hidden="1">
      <c r="A228" s="84" t="s">
        <v>205</v>
      </c>
      <c r="B228" s="196"/>
      <c r="C228" s="197"/>
      <c r="D228" s="198">
        <v>349</v>
      </c>
      <c r="E228" s="200"/>
    </row>
    <row r="229" spans="1:5" ht="15.75" hidden="1">
      <c r="A229" s="195"/>
      <c r="B229" s="196"/>
      <c r="C229" s="197"/>
      <c r="D229" s="198"/>
      <c r="E229" s="199"/>
    </row>
    <row r="230" spans="1:5" ht="15.75">
      <c r="A230" s="202" t="s">
        <v>146</v>
      </c>
      <c r="B230" s="192" t="s">
        <v>173</v>
      </c>
      <c r="C230" s="203"/>
      <c r="D230" s="204"/>
      <c r="E230" s="205">
        <f>SUM(E231:E233)</f>
        <v>176559</v>
      </c>
    </row>
    <row r="231" spans="1:5" ht="15.75">
      <c r="A231" s="84" t="s">
        <v>37</v>
      </c>
      <c r="B231" s="45"/>
      <c r="C231" s="133"/>
      <c r="D231" s="46">
        <v>225</v>
      </c>
      <c r="E231" s="101">
        <v>80000</v>
      </c>
    </row>
    <row r="232" spans="1:5" ht="15.75">
      <c r="A232" s="84"/>
      <c r="B232" s="45"/>
      <c r="C232" s="133"/>
      <c r="D232" s="46">
        <v>344</v>
      </c>
      <c r="E232" s="101">
        <v>61759</v>
      </c>
    </row>
    <row r="233" spans="1:5" ht="15" customHeight="1">
      <c r="A233" s="84" t="s">
        <v>206</v>
      </c>
      <c r="B233" s="45"/>
      <c r="C233" s="133"/>
      <c r="D233" s="46">
        <v>346</v>
      </c>
      <c r="E233" s="101">
        <v>34800</v>
      </c>
    </row>
    <row r="234" spans="1:5" ht="15.75" hidden="1">
      <c r="A234" s="84"/>
      <c r="B234" s="45"/>
      <c r="C234" s="146"/>
      <c r="D234" s="46"/>
      <c r="E234" s="101"/>
    </row>
    <row r="235" spans="1:5" ht="15.75" hidden="1">
      <c r="A235" s="84"/>
      <c r="B235" s="45"/>
      <c r="C235" s="133"/>
      <c r="D235" s="46"/>
      <c r="E235" s="101"/>
    </row>
    <row r="236" ht="15">
      <c r="A236" s="91"/>
    </row>
    <row r="237" spans="1:43" ht="18.75">
      <c r="A237" s="297" t="s">
        <v>148</v>
      </c>
      <c r="B237" s="297"/>
      <c r="C237" s="297"/>
      <c r="D237" s="297"/>
      <c r="E237" s="297"/>
      <c r="F237" s="297"/>
      <c r="G237" s="297"/>
      <c r="H237" s="297"/>
      <c r="I237" s="297"/>
      <c r="J237" s="297"/>
      <c r="K237" s="297"/>
      <c r="L237" s="297"/>
      <c r="M237" s="297"/>
      <c r="N237" s="297"/>
      <c r="O237" s="297"/>
      <c r="P237" s="297"/>
      <c r="Q237" s="297"/>
      <c r="R237" s="297"/>
      <c r="S237" s="297"/>
      <c r="T237" s="297"/>
      <c r="U237" s="297"/>
      <c r="V237" s="297"/>
      <c r="W237" s="297"/>
      <c r="X237" s="297"/>
      <c r="Y237" s="297"/>
      <c r="Z237" s="297"/>
      <c r="AA237" s="297"/>
      <c r="AB237" s="297"/>
      <c r="AC237" s="297"/>
      <c r="AD237" s="297"/>
      <c r="AE237" s="297"/>
      <c r="AF237" s="297"/>
      <c r="AG237" s="297"/>
      <c r="AH237" s="297"/>
      <c r="AI237" s="297"/>
      <c r="AJ237" s="297"/>
      <c r="AK237" s="297"/>
      <c r="AL237" s="297"/>
      <c r="AM237" s="297"/>
      <c r="AN237" s="297"/>
      <c r="AO237" s="93"/>
      <c r="AP237" s="93"/>
      <c r="AQ237" s="93"/>
    </row>
    <row r="238" spans="1:43" ht="18.75">
      <c r="A238" s="297" t="s">
        <v>164</v>
      </c>
      <c r="B238" s="297"/>
      <c r="C238" s="297"/>
      <c r="D238" s="297"/>
      <c r="E238" s="297"/>
      <c r="F238" s="297"/>
      <c r="G238" s="297"/>
      <c r="H238" s="297"/>
      <c r="I238" s="297"/>
      <c r="J238" s="297"/>
      <c r="K238" s="297"/>
      <c r="L238" s="297"/>
      <c r="M238" s="297"/>
      <c r="N238" s="297"/>
      <c r="O238" s="297"/>
      <c r="P238" s="297"/>
      <c r="Q238" s="297"/>
      <c r="R238" s="297"/>
      <c r="S238" s="297"/>
      <c r="T238" s="297"/>
      <c r="U238" s="297"/>
      <c r="V238" s="297"/>
      <c r="W238" s="297"/>
      <c r="X238" s="297"/>
      <c r="Y238" s="297"/>
      <c r="Z238" s="297"/>
      <c r="AA238" s="297"/>
      <c r="AB238" s="297"/>
      <c r="AC238" s="297"/>
      <c r="AD238" s="297"/>
      <c r="AE238" s="297"/>
      <c r="AF238" s="297"/>
      <c r="AG238" s="297"/>
      <c r="AH238" s="297"/>
      <c r="AI238" s="297"/>
      <c r="AJ238" s="297"/>
      <c r="AK238" s="297"/>
      <c r="AL238" s="297"/>
      <c r="AM238" s="297"/>
      <c r="AN238" s="297"/>
      <c r="AO238" s="93"/>
      <c r="AP238" s="93"/>
      <c r="AQ238" s="93"/>
    </row>
    <row r="239" spans="1:43" ht="18.75">
      <c r="A239" s="297" t="s">
        <v>149</v>
      </c>
      <c r="B239" s="297"/>
      <c r="C239" s="297"/>
      <c r="D239" s="297"/>
      <c r="E239" s="297"/>
      <c r="F239" s="297"/>
      <c r="G239" s="297"/>
      <c r="H239" s="297"/>
      <c r="I239" s="297"/>
      <c r="J239" s="297"/>
      <c r="K239" s="297"/>
      <c r="L239" s="297"/>
      <c r="M239" s="297"/>
      <c r="N239" s="297"/>
      <c r="O239" s="297"/>
      <c r="P239" s="297"/>
      <c r="Q239" s="297"/>
      <c r="R239" s="297"/>
      <c r="S239" s="297"/>
      <c r="T239" s="297"/>
      <c r="U239" s="297"/>
      <c r="V239" s="297"/>
      <c r="W239" s="297"/>
      <c r="X239" s="297"/>
      <c r="Y239" s="297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3"/>
      <c r="AO239" s="93"/>
      <c r="AP239" s="93"/>
      <c r="AQ239" s="93"/>
    </row>
    <row r="240" spans="1:43" ht="18.75">
      <c r="A240" s="94"/>
      <c r="B240" s="94"/>
      <c r="C240" s="153"/>
      <c r="D240" s="94"/>
      <c r="E240" s="111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3"/>
      <c r="AO240" s="93"/>
      <c r="AP240" s="93"/>
      <c r="AQ240" s="93"/>
    </row>
    <row r="241" spans="1:43" ht="18.75">
      <c r="A241" s="297" t="s">
        <v>150</v>
      </c>
      <c r="B241" s="297"/>
      <c r="C241" s="297"/>
      <c r="D241" s="297"/>
      <c r="E241" s="297"/>
      <c r="F241" s="297"/>
      <c r="G241" s="297"/>
      <c r="H241" s="297"/>
      <c r="I241" s="297"/>
      <c r="J241" s="297"/>
      <c r="K241" s="297"/>
      <c r="L241" s="297"/>
      <c r="M241" s="297"/>
      <c r="N241" s="297"/>
      <c r="O241" s="297"/>
      <c r="P241" s="297"/>
      <c r="Q241" s="297"/>
      <c r="R241" s="297"/>
      <c r="S241" s="297"/>
      <c r="T241" s="297"/>
      <c r="U241" s="297"/>
      <c r="V241" s="297"/>
      <c r="W241" s="297"/>
      <c r="X241" s="297"/>
      <c r="Y241" s="297"/>
      <c r="Z241" s="297"/>
      <c r="AA241" s="297"/>
      <c r="AB241" s="297"/>
      <c r="AC241" s="297"/>
      <c r="AD241" s="297"/>
      <c r="AE241" s="297"/>
      <c r="AF241" s="297"/>
      <c r="AG241" s="297"/>
      <c r="AH241" s="297"/>
      <c r="AI241" s="297"/>
      <c r="AJ241" s="297"/>
      <c r="AK241" s="297"/>
      <c r="AL241" s="297"/>
      <c r="AM241" s="297"/>
      <c r="AN241" s="297"/>
      <c r="AO241" s="297"/>
      <c r="AP241" s="297"/>
      <c r="AQ241" s="297"/>
    </row>
    <row r="242" spans="1:43" ht="18.75">
      <c r="A242" s="297" t="s">
        <v>151</v>
      </c>
      <c r="B242" s="297"/>
      <c r="C242" s="297"/>
      <c r="D242" s="297"/>
      <c r="E242" s="297"/>
      <c r="F242" s="297"/>
      <c r="G242" s="297"/>
      <c r="H242" s="297"/>
      <c r="I242" s="297"/>
      <c r="J242" s="297"/>
      <c r="K242" s="297"/>
      <c r="L242" s="297"/>
      <c r="M242" s="297"/>
      <c r="N242" s="297"/>
      <c r="O242" s="297"/>
      <c r="P242" s="297"/>
      <c r="Q242" s="297"/>
      <c r="R242" s="297"/>
      <c r="S242" s="297"/>
      <c r="T242" s="297"/>
      <c r="U242" s="297"/>
      <c r="V242" s="297"/>
      <c r="W242" s="297"/>
      <c r="X242" s="297"/>
      <c r="Y242" s="297"/>
      <c r="Z242" s="297"/>
      <c r="AA242" s="297"/>
      <c r="AB242" s="297"/>
      <c r="AC242" s="297"/>
      <c r="AD242" s="297"/>
      <c r="AE242" s="297"/>
      <c r="AF242" s="297"/>
      <c r="AG242" s="297"/>
      <c r="AH242" s="297"/>
      <c r="AI242" s="297"/>
      <c r="AJ242" s="297"/>
      <c r="AK242" s="297"/>
      <c r="AL242" s="297"/>
      <c r="AM242" s="297"/>
      <c r="AN242" s="297"/>
      <c r="AO242" s="297"/>
      <c r="AP242" s="93"/>
      <c r="AQ242" s="93"/>
    </row>
    <row r="243" spans="1:43" ht="18.75">
      <c r="A243" s="297" t="s">
        <v>152</v>
      </c>
      <c r="B243" s="297"/>
      <c r="C243" s="297"/>
      <c r="D243" s="297"/>
      <c r="E243" s="297"/>
      <c r="F243" s="297"/>
      <c r="G243" s="297"/>
      <c r="H243" s="297"/>
      <c r="I243" s="297"/>
      <c r="J243" s="297"/>
      <c r="K243" s="297"/>
      <c r="L243" s="297"/>
      <c r="M243" s="297"/>
      <c r="N243" s="297"/>
      <c r="O243" s="297"/>
      <c r="P243" s="297"/>
      <c r="Q243" s="297"/>
      <c r="R243" s="297"/>
      <c r="S243" s="297"/>
      <c r="T243" s="297"/>
      <c r="U243" s="297"/>
      <c r="V243" s="297"/>
      <c r="W243" s="297"/>
      <c r="X243" s="297"/>
      <c r="Y243" s="297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3"/>
      <c r="AO243" s="93"/>
      <c r="AP243" s="93"/>
      <c r="AQ243" s="93"/>
    </row>
    <row r="244" spans="1:43" ht="18.75">
      <c r="A244" s="94"/>
      <c r="B244" s="94"/>
      <c r="C244" s="153"/>
      <c r="D244" s="94"/>
      <c r="E244" s="111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3"/>
      <c r="AO244" s="93"/>
      <c r="AP244" s="93"/>
      <c r="AQ244" s="93"/>
    </row>
    <row r="245" spans="1:43" ht="18.75">
      <c r="A245" s="297" t="s">
        <v>153</v>
      </c>
      <c r="B245" s="297"/>
      <c r="C245" s="297"/>
      <c r="D245" s="297"/>
      <c r="E245" s="297"/>
      <c r="F245" s="297"/>
      <c r="G245" s="297"/>
      <c r="H245" s="297"/>
      <c r="I245" s="297"/>
      <c r="J245" s="297"/>
      <c r="K245" s="297"/>
      <c r="L245" s="297"/>
      <c r="M245" s="297"/>
      <c r="N245" s="297"/>
      <c r="O245" s="297"/>
      <c r="P245" s="297"/>
      <c r="Q245" s="297"/>
      <c r="R245" s="297"/>
      <c r="S245" s="297"/>
      <c r="T245" s="297"/>
      <c r="U245" s="297"/>
      <c r="V245" s="297"/>
      <c r="W245" s="297"/>
      <c r="X245" s="297"/>
      <c r="Y245" s="297"/>
      <c r="Z245" s="297"/>
      <c r="AA245" s="297"/>
      <c r="AB245" s="297"/>
      <c r="AC245" s="297"/>
      <c r="AD245" s="297"/>
      <c r="AE245" s="297"/>
      <c r="AF245" s="297"/>
      <c r="AG245" s="297"/>
      <c r="AH245" s="297"/>
      <c r="AI245" s="297"/>
      <c r="AJ245" s="297"/>
      <c r="AK245" s="297"/>
      <c r="AL245" s="297"/>
      <c r="AM245" s="297"/>
      <c r="AN245" s="297"/>
      <c r="AO245" s="297"/>
      <c r="AP245" s="297"/>
      <c r="AQ245" s="93"/>
    </row>
    <row r="246" spans="1:43" ht="18.75">
      <c r="A246" s="297" t="s">
        <v>165</v>
      </c>
      <c r="B246" s="297"/>
      <c r="C246" s="297"/>
      <c r="D246" s="297"/>
      <c r="E246" s="297"/>
      <c r="F246" s="297"/>
      <c r="G246" s="297"/>
      <c r="H246" s="297"/>
      <c r="I246" s="297"/>
      <c r="J246" s="297"/>
      <c r="K246" s="297"/>
      <c r="L246" s="297"/>
      <c r="M246" s="297"/>
      <c r="N246" s="297"/>
      <c r="O246" s="297"/>
      <c r="P246" s="297"/>
      <c r="Q246" s="297"/>
      <c r="R246" s="297"/>
      <c r="S246" s="297"/>
      <c r="T246" s="297"/>
      <c r="U246" s="297"/>
      <c r="V246" s="297"/>
      <c r="W246" s="297"/>
      <c r="X246" s="297"/>
      <c r="Y246" s="297"/>
      <c r="Z246" s="297"/>
      <c r="AA246" s="297"/>
      <c r="AB246" s="297"/>
      <c r="AC246" s="297"/>
      <c r="AD246" s="297"/>
      <c r="AE246" s="297"/>
      <c r="AF246" s="297"/>
      <c r="AG246" s="297"/>
      <c r="AH246" s="297"/>
      <c r="AI246" s="297"/>
      <c r="AJ246" s="297"/>
      <c r="AK246" s="297"/>
      <c r="AL246" s="297"/>
      <c r="AM246" s="297"/>
      <c r="AN246" s="297"/>
      <c r="AO246" s="93"/>
      <c r="AP246" s="93"/>
      <c r="AQ246" s="93"/>
    </row>
    <row r="247" spans="1:43" ht="18.75">
      <c r="A247" s="94"/>
      <c r="B247" s="94"/>
      <c r="C247" s="153"/>
      <c r="D247" s="94"/>
      <c r="E247" s="111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3"/>
      <c r="AO247" s="93"/>
      <c r="AP247" s="93"/>
      <c r="AQ247" s="93"/>
    </row>
    <row r="248" spans="1:43" ht="19.5" thickBot="1">
      <c r="A248" s="94"/>
      <c r="B248" s="94"/>
      <c r="C248" s="298"/>
      <c r="D248" s="298"/>
      <c r="E248" s="298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3"/>
      <c r="AO248" s="93"/>
      <c r="AP248" s="93"/>
      <c r="AQ248" s="93"/>
    </row>
    <row r="249" spans="1:39" ht="15">
      <c r="A249" s="308" t="s">
        <v>154</v>
      </c>
      <c r="B249" s="308"/>
      <c r="C249" s="308"/>
      <c r="D249" s="308"/>
      <c r="E249" s="308"/>
      <c r="F249" s="308"/>
      <c r="G249" s="308"/>
      <c r="H249" s="308"/>
      <c r="I249" s="308"/>
      <c r="J249" s="308"/>
      <c r="K249" s="308"/>
      <c r="L249" s="308"/>
      <c r="M249" s="308"/>
      <c r="N249" s="308"/>
      <c r="O249" s="308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</row>
    <row r="250" spans="1:39" ht="15.75">
      <c r="A250" s="55"/>
      <c r="B250" s="55"/>
      <c r="C250" s="153"/>
      <c r="D250" s="55"/>
      <c r="E250" s="112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1:39" ht="15">
      <c r="A251" s="308" t="s">
        <v>155</v>
      </c>
      <c r="B251" s="308"/>
      <c r="C251" s="308"/>
      <c r="D251" s="308"/>
      <c r="E251" s="308"/>
      <c r="F251" s="55"/>
      <c r="G251" s="310"/>
      <c r="H251" s="310"/>
      <c r="I251" s="310"/>
      <c r="J251" s="310"/>
      <c r="K251" s="310"/>
      <c r="L251" s="310"/>
      <c r="M251" s="310"/>
      <c r="N251" s="310"/>
      <c r="O251" s="310"/>
      <c r="P251" s="310"/>
      <c r="Q251" s="310"/>
      <c r="R251" s="310"/>
      <c r="S251" s="310"/>
      <c r="T251" s="310"/>
      <c r="U251" s="310"/>
      <c r="V251" s="310"/>
      <c r="W251" s="310"/>
      <c r="X251" s="310"/>
      <c r="Y251" s="310"/>
      <c r="Z251" s="310"/>
      <c r="AA251" s="310"/>
      <c r="AB251" s="310"/>
      <c r="AC251" s="310"/>
      <c r="AD251" s="310"/>
      <c r="AE251" s="310"/>
      <c r="AF251" s="310"/>
      <c r="AG251" s="310"/>
      <c r="AH251" s="310"/>
      <c r="AI251" s="310"/>
      <c r="AJ251" s="55"/>
      <c r="AK251" s="55"/>
      <c r="AL251" s="55"/>
      <c r="AM251" s="55"/>
    </row>
    <row r="252" spans="1:39" ht="15.75">
      <c r="A252" s="55"/>
      <c r="B252" s="55"/>
      <c r="C252" s="153"/>
      <c r="D252" s="55"/>
      <c r="E252" s="112"/>
      <c r="F252" s="55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5"/>
      <c r="AK252" s="55"/>
      <c r="AL252" s="55"/>
      <c r="AM252" s="55"/>
    </row>
    <row r="253" spans="1:39" ht="15.75" thickBot="1">
      <c r="A253" s="55"/>
      <c r="B253" s="11"/>
      <c r="C253" s="309"/>
      <c r="D253" s="309"/>
      <c r="E253" s="309"/>
      <c r="F253" s="57"/>
      <c r="G253" s="311"/>
      <c r="H253" s="311"/>
      <c r="I253" s="56"/>
      <c r="J253" s="310"/>
      <c r="K253" s="310"/>
      <c r="L253" s="310"/>
      <c r="M253" s="310"/>
      <c r="N253" s="310"/>
      <c r="O253" s="310"/>
      <c r="P253" s="310"/>
      <c r="Q253" s="310"/>
      <c r="R253" s="310"/>
      <c r="S253" s="310"/>
      <c r="T253" s="310"/>
      <c r="U253" s="310"/>
      <c r="V253" s="310"/>
      <c r="W253" s="310"/>
      <c r="X253" s="310"/>
      <c r="Y253" s="310"/>
      <c r="Z253" s="310"/>
      <c r="AA253" s="310"/>
      <c r="AB253" s="258">
        <v>20</v>
      </c>
      <c r="AC253" s="258"/>
      <c r="AD253" s="258"/>
      <c r="AE253" s="258"/>
      <c r="AF253" s="311"/>
      <c r="AG253" s="311"/>
      <c r="AH253" s="311"/>
      <c r="AI253" s="311"/>
      <c r="AJ253" s="308" t="s">
        <v>3</v>
      </c>
      <c r="AK253" s="308"/>
      <c r="AL253" s="308"/>
      <c r="AM253" s="308"/>
    </row>
    <row r="255" ht="15">
      <c r="C255" s="91"/>
    </row>
  </sheetData>
  <sheetProtection/>
  <mergeCells count="27">
    <mergeCell ref="G253:H253"/>
    <mergeCell ref="A237:AN237"/>
    <mergeCell ref="A238:AN238"/>
    <mergeCell ref="A239:Y239"/>
    <mergeCell ref="A241:AQ241"/>
    <mergeCell ref="A242:AO242"/>
    <mergeCell ref="A243:Y243"/>
    <mergeCell ref="C71:C72"/>
    <mergeCell ref="AJ253:AM253"/>
    <mergeCell ref="C253:E253"/>
    <mergeCell ref="A245:AP245"/>
    <mergeCell ref="J253:AA253"/>
    <mergeCell ref="AB253:AE253"/>
    <mergeCell ref="A249:O249"/>
    <mergeCell ref="A251:E251"/>
    <mergeCell ref="G251:AI251"/>
    <mergeCell ref="AF253:AI253"/>
    <mergeCell ref="D71:D72"/>
    <mergeCell ref="A246:AN246"/>
    <mergeCell ref="C248:E248"/>
    <mergeCell ref="A1:C1"/>
    <mergeCell ref="A2:C2"/>
    <mergeCell ref="D1:D2"/>
    <mergeCell ref="E1:E2"/>
    <mergeCell ref="E71:E72"/>
    <mergeCell ref="A71:A72"/>
    <mergeCell ref="B71:B72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Mahaeva</cp:lastModifiedBy>
  <cp:lastPrinted>2020-01-24T09:46:02Z</cp:lastPrinted>
  <dcterms:created xsi:type="dcterms:W3CDTF">2010-11-26T07:12:57Z</dcterms:created>
  <dcterms:modified xsi:type="dcterms:W3CDTF">2020-01-24T09:49:27Z</dcterms:modified>
  <cp:category/>
  <cp:version/>
  <cp:contentType/>
  <cp:contentStatus/>
</cp:coreProperties>
</file>